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Scorecard" sheetId="2" state="visible" r:id="rId4"/>
    <sheet name="Summary" sheetId="3" state="visible" r:id="rId5"/>
    <sheet name="Segment weights" sheetId="4" state="visible" r:id="rId6"/>
    <sheet name="Scoring guidance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<sst xmlns="http://schemas.openxmlformats.org/spreadsheetml/2006/main" count="148" uniqueCount="109">
  <si>
    <t xml:space="preserve">Weighted supplier scorecard with segment presets</t>
  </si>
  <si>
    <t xml:space="preserve">Free template by EvaluationsHub · evaluationshub.com</t>
  </si>
  <si>
    <t xml:space="preserve">What it is</t>
  </si>
  <si>
    <t xml:space="preserve">Score suppliers on six dimensions with weights that change by supplier segment, so a strategic supplier and a non-critical one are not judged on the same terms.</t>
  </si>
  <si>
    <t xml:space="preserve">Lifecycle stage</t>
  </si>
  <si>
    <t xml:space="preserve">Performance management</t>
  </si>
  <si>
    <t xml:space="preserve">How to use it</t>
  </si>
  <si>
    <t xml:space="preserve">Step 1</t>
  </si>
  <si>
    <t xml:space="preserve">Check the weights on the Segment weights sheet. Each row must add up to 100%. Change them to match your own priorities.</t>
  </si>
  <si>
    <t xml:space="preserve">Step 2</t>
  </si>
  <si>
    <t xml:space="preserve">On the Scorecard sheet, enter one supplier per row: name, category, segment, and a score from 1 to 5 for each dimension.</t>
  </si>
  <si>
    <t xml:space="preserve">Step 3</t>
  </si>
  <si>
    <t xml:space="preserve">The weighted score, performance tier and next action are calculated for you.</t>
  </si>
  <si>
    <t xml:space="preserve">Step 4</t>
  </si>
  <si>
    <t xml:space="preserve">Use the Scoring guidance sheet so every evaluator reads 1 to 5 the same way.</t>
  </si>
  <si>
    <t xml:space="preserve">Legend</t>
  </si>
  <si>
    <t xml:space="preserve">Yellow cell</t>
  </si>
  <si>
    <t xml:space="preserve">You fill this in (blue text = your input).</t>
  </si>
  <si>
    <t xml:space="preserve">White cell</t>
  </si>
  <si>
    <t xml:space="preserve">Calculated by a formula. Do not overwrite.</t>
  </si>
  <si>
    <t xml:space="preserve">Example row</t>
  </si>
  <si>
    <t xml:space="preserve">Realistic sample values showing the expected format. Replace or delete.</t>
  </si>
  <si>
    <t xml:space="preserve">Assumption</t>
  </si>
  <si>
    <t xml:space="preserve">The segment weights and tier thresholds are starting points based on common practice in segmenting suppliers by supply risk and spend impact. They are not a standard. Adjust them to your categories.</t>
  </si>
  <si>
    <t xml:space="preserve">Run this in EvaluationsHub</t>
  </si>
  <si>
    <t xml:space="preserve">Open this template in a free sandbox: https://evaluationshub.co/?utm_source=evaluationshub.com&amp;utm_medium=template-xlsx&amp;utm_campaign=weighted-supplier-scorecard#/signup</t>
  </si>
  <si>
    <t xml:space="preserve">Note</t>
  </si>
  <si>
    <t xml:space="preserve">This template is a starting point. Adjust weights, thresholds and questions to your own policy. EvaluationsHub automates sending, chasing, scoring and follow-up.</t>
  </si>
  <si>
    <t xml:space="preserve">Supplier scorecard</t>
  </si>
  <si>
    <t xml:space="preserve">Scores from 1 (poor) to 5 (excellent). Row 5 is an example. Grey columns are calculated.</t>
  </si>
  <si>
    <t xml:space="preserve">Supplier</t>
  </si>
  <si>
    <t xml:space="preserve">Category</t>
  </si>
  <si>
    <t xml:space="preserve">Segment</t>
  </si>
  <si>
    <t xml:space="preserve">Period</t>
  </si>
  <si>
    <t xml:space="preserve">Delivery</t>
  </si>
  <si>
    <t xml:space="preserve">Quality</t>
  </si>
  <si>
    <t xml:space="preserve">Cost</t>
  </si>
  <si>
    <t xml:space="preserve">Service</t>
  </si>
  <si>
    <t xml:space="preserve">Compliance</t>
  </si>
  <si>
    <t xml:space="preserve">ESG</t>
  </si>
  <si>
    <t xml:space="preserve">Weighted score (1 to 5)</t>
  </si>
  <si>
    <t xml:space="preserve">Tier</t>
  </si>
  <si>
    <t xml:space="preserve">Next action</t>
  </si>
  <si>
    <t xml:space="preserve">Lowest dimension</t>
  </si>
  <si>
    <t xml:space="preserve">Comment</t>
  </si>
  <si>
    <t xml:space="preserve">Brianza Plastics</t>
  </si>
  <si>
    <t xml:space="preserve">Direct materials</t>
  </si>
  <si>
    <t xml:space="preserve">Strategic</t>
  </si>
  <si>
    <t xml:space="preserve">2026 Q3</t>
  </si>
  <si>
    <t xml:space="preserve">Quality dropped after the tooling change in July.</t>
  </si>
  <si>
    <t xml:space="preserve">Portfolio summary</t>
  </si>
  <si>
    <t xml:space="preserve">Calculated from the Scorecard sheet.</t>
  </si>
  <si>
    <t xml:space="preserve">Suppliers</t>
  </si>
  <si>
    <t xml:space="preserve">Share</t>
  </si>
  <si>
    <t xml:space="preserve">Preferred</t>
  </si>
  <si>
    <t xml:space="preserve">Good</t>
  </si>
  <si>
    <t xml:space="preserve">Improve</t>
  </si>
  <si>
    <t xml:space="preserve">Critical</t>
  </si>
  <si>
    <t xml:space="preserve">Total</t>
  </si>
  <si>
    <t xml:space="preserve">Average weighted score</t>
  </si>
  <si>
    <t xml:space="preserve">Leverage</t>
  </si>
  <si>
    <t xml:space="preserve">Bottleneck</t>
  </si>
  <si>
    <t xml:space="preserve">Non-critical</t>
  </si>
  <si>
    <t xml:space="preserve">Dimension</t>
  </si>
  <si>
    <t xml:space="preserve">Average score (all suppliers)</t>
  </si>
  <si>
    <t xml:space="preserve">Segment weights</t>
  </si>
  <si>
    <t xml:space="preserve">Yellow cells are editable. Each row must total 100%.</t>
  </si>
  <si>
    <t xml:space="preserve">Check</t>
  </si>
  <si>
    <t xml:space="preserve">What the segments mean</t>
  </si>
  <si>
    <t xml:space="preserve">High spend impact and high supply risk. Few alternatives, deep dependency. Weight quality, compliance and ESG.</t>
  </si>
  <si>
    <t xml:space="preserve">High spend impact, low supply risk. Many alternatives. Weight cost.</t>
  </si>
  <si>
    <t xml:space="preserve">Low spend impact, high supply risk. Hard to replace. Weight delivery and compliance.</t>
  </si>
  <si>
    <t xml:space="preserve">Low spend impact, low supply risk. Keep the effort light. Weight delivery and cost.</t>
  </si>
  <si>
    <t xml:space="preserve">From weighted score</t>
  </si>
  <si>
    <t xml:space="preserve">Escalate. Corrective action plan within 30 days, review monthly, consider exit or dual sourcing.</t>
  </si>
  <si>
    <t xml:space="preserve">Corrective action plan, quarterly review with the supplier.</t>
  </si>
  <si>
    <t xml:space="preserve">Keep the cadence. Share the scorecard and agree one improvement.</t>
  </si>
  <si>
    <t xml:space="preserve">Recognise. Consider for new business and a joint development plan.</t>
  </si>
  <si>
    <t xml:space="preserve">Scoring guidance</t>
  </si>
  <si>
    <t xml:space="preserve">Agree these definitions with your evaluators before the first cycle. Replace the examples with your own KPIs.</t>
  </si>
  <si>
    <t xml:space="preserve">Typical evidence</t>
  </si>
  <si>
    <t xml:space="preserve">1 Poor</t>
  </si>
  <si>
    <t xml:space="preserve">3 Meets expectations</t>
  </si>
  <si>
    <t xml:space="preserve">5 Excellent</t>
  </si>
  <si>
    <t xml:space="preserve">On-time in-full rate, lead time adherence, response to schedule changes</t>
  </si>
  <si>
    <t xml:space="preserve">Frequent late or short deliveries that disrupt operations</t>
  </si>
  <si>
    <t xml:space="preserve">Meets the agreed OTIF target with occasional, well-communicated misses</t>
  </si>
  <si>
    <t xml:space="preserve">Consistently above target, flags risks early, absorbs schedule changes</t>
  </si>
  <si>
    <t xml:space="preserve">Defect rate (ppm), complaints, audit findings, corrective action closure</t>
  </si>
  <si>
    <t xml:space="preserve">Recurring defects, slow or weak corrective actions</t>
  </si>
  <si>
    <t xml:space="preserve">Within agreed defect limits, corrective actions closed on time</t>
  </si>
  <si>
    <t xml:space="preserve">Well below defect limits, prevents issues, drives improvement</t>
  </si>
  <si>
    <t xml:space="preserve">Price versus benchmark, cost transparency, savings delivered, invoice accuracy</t>
  </si>
  <si>
    <t xml:space="preserve">Above market, surprise increases, invoice errors</t>
  </si>
  <si>
    <t xml:space="preserve">In line with contract and market, accurate invoicing</t>
  </si>
  <si>
    <t xml:space="preserve">Proactive cost reduction ideas, open book where relevant</t>
  </si>
  <si>
    <t xml:space="preserve">Responsiveness, account management, communication, escalation handling</t>
  </si>
  <si>
    <t xml:space="preserve">Hard to reach, slow to respond, issues escalate</t>
  </si>
  <si>
    <t xml:space="preserve">Responsive within agreed times, clear point of contact</t>
  </si>
  <si>
    <t xml:space="preserve">Anticipates needs, strong relationship, joint planning</t>
  </si>
  <si>
    <t xml:space="preserve">Certificates valid, contract terms met, policy acknowledgement, data protection</t>
  </si>
  <si>
    <t xml:space="preserve">Missing or expired certificates, breaches of terms</t>
  </si>
  <si>
    <t xml:space="preserve">All required documents valid and on file</t>
  </si>
  <si>
    <t xml:space="preserve">Exceeds requirements, transparent, audit ready</t>
  </si>
  <si>
    <t xml:space="preserve">Sustainability rating, emissions data, code of conduct, human rights due diligence</t>
  </si>
  <si>
    <t xml:space="preserve">No data, refuses to engage, open issues</t>
  </si>
  <si>
    <t xml:space="preserve">Provides requested data, signed code of conduct, action plan in place</t>
  </si>
  <si>
    <t xml:space="preserve">Verified targets, strong rating, shares data and improves year on year</t>
  </si>
  <si>
    <t xml:space="preserve">Scores 2 and 4 sit between the descriptions. Ask evaluators to add a comment for any score of 1, 2 or 5.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</si>
</sst>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0%"/>
    <numFmt numFmtId="167" formatCode="0.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A0B0D"/>
      <name val="Arial"/>
      <family val="0"/>
      <charset val="1"/>
    </font>
    <font>
      <sz val="10"/>
      <color rgb="FF5B6472"/>
      <name val="Arial"/>
      <family val="0"/>
      <charset val="1"/>
    </font>
    <font>
      <b val="true"/>
      <sz val="10"/>
      <color rgb="FF0A0B0D"/>
      <name val="Arial"/>
      <family val="0"/>
      <charset val="1"/>
    </font>
    <font>
      <sz val="10"/>
      <color rgb="FF0A0B0D"/>
      <name val="Arial"/>
      <family val="0"/>
      <charset val="1"/>
    </font>
    <font>
      <b val="true"/>
      <sz val="11"/>
      <color rgb="FF066AFA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i val="true"/>
      <sz val="10"/>
      <name val="Arial"/>
      <family val="0"/>
      <charset val="1"/>
    </font>
    <font>
      <u val="single"/>
      <sz val="10"/>
      <color rgb="FF066AF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66AF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4B8"/>
        <bgColor rgb="FFFEF0C7"/>
      </patternFill>
    </fill>
    <fill>
      <patternFill patternType="solid">
        <fgColor rgb="FFEEF5FF"/>
        <bgColor rgb="FFF2F4F7"/>
      </patternFill>
    </fill>
    <fill>
      <patternFill patternType="solid">
        <fgColor rgb="FF066AFA"/>
        <bgColor rgb="FF3366FF"/>
      </patternFill>
    </fill>
    <fill>
      <patternFill patternType="solid">
        <fgColor rgb="FFF2F4F7"/>
        <bgColor rgb="FFEEF5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  <border diagonalUp="false" diagonalDown="false">
      <left style="thin">
        <color rgb="FFD0D5DD"/>
      </left>
      <right/>
      <top style="thin">
        <color rgb="FFD0D5DD"/>
      </top>
      <bottom style="thin">
        <color rgb="FFD0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>
          <bgColor rgb="FFFDE2E1"/>
        </patternFill>
      </fill>
    </dxf>
    <dxf>
      <fill>
        <patternFill>
          <bgColor rgb="FFFEF0C7"/>
        </patternFill>
      </fill>
    </dxf>
    <dxf>
      <fill>
        <patternFill>
          <bgColor rgb="FFE3F2E8"/>
        </patternFill>
      </fill>
    </dxf>
    <dxf>
      <fill>
        <patternFill>
          <bgColor rgb="FFD9F5F4"/>
        </patternFill>
      </fill>
    </dxf>
    <dxf>
      <font>
        <name val="Arial"/>
        <charset val="1"/>
        <family val="0"/>
        <b val="1"/>
        <color rgb="FFB42318"/>
      </font>
    </dxf>
    <dxf>
      <font>
        <name val="Arial"/>
        <charset val="1"/>
        <family val="0"/>
        <b val="1"/>
        <color rgb="FFB42318"/>
      </font>
      <fill>
        <patternFill>
          <bgColor rgb="FFFDE2E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2F4F7"/>
      <rgbColor rgb="FF808080"/>
      <rgbColor rgb="FF9999FF"/>
      <rgbColor rgb="FF993366"/>
      <rgbColor rgb="FFFFF4B8"/>
      <rgbColor rgb="FFD9F5F4"/>
      <rgbColor rgb="FF660066"/>
      <rgbColor rgb="FFFF8080"/>
      <rgbColor rgb="FF066AFA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F2E8"/>
      <rgbColor rgb="FFEEF5FF"/>
      <rgbColor rgb="FFFEF0C7"/>
      <rgbColor rgb="FF99CCFF"/>
      <rgbColor rgb="FFFF99CC"/>
      <rgbColor rgb="FFCC99FF"/>
      <rgbColor rgb="FFFDE2E1"/>
      <rgbColor rgb="FF3366FF"/>
      <rgbColor rgb="FF33CCCC"/>
      <rgbColor rgb="FF99CC00"/>
      <rgbColor rgb="FFFFCC00"/>
      <rgbColor rgb="FFFF9900"/>
      <rgbColor rgb="FFFF6600"/>
      <rgbColor rgb="FF5B6472"/>
      <rgbColor rgb="FF969696"/>
      <rgbColor rgb="FF003366"/>
      <rgbColor rgb="FF339966"/>
      <rgbColor rgb="FF0A0B0D"/>
      <rgbColor rgb="FF333300"/>
      <rgbColor rgb="FFB4231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evaluationshub.co/?utm_source=evaluationshub.com&amp;utm_medium=template-xlsx&amp;utm_campaign=weighted-supplier-scorecard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4" t="s">
        <v>5</v>
      </c>
    </row>
    <row r="7" customFormat="false" ht="15" hidden="false" customHeight="false" outlineLevel="0" collapsed="false">
      <c r="A7" s="5" t="s">
        <v>6</v>
      </c>
    </row>
    <row r="8" customFormat="false" ht="15" hidden="false" customHeight="false" outlineLevel="0" collapsed="false">
      <c r="A8" s="3" t="s">
        <v>7</v>
      </c>
      <c r="B8" s="4" t="s">
        <v>8</v>
      </c>
    </row>
    <row r="9" customFormat="false" ht="15" hidden="false" customHeight="false" outlineLevel="0" collapsed="false">
      <c r="A9" s="3" t="s">
        <v>9</v>
      </c>
      <c r="B9" s="4" t="s">
        <v>10</v>
      </c>
    </row>
    <row r="10" customFormat="false" ht="15" hidden="false" customHeight="false" outlineLevel="0" collapsed="false">
      <c r="A10" s="3" t="s">
        <v>11</v>
      </c>
      <c r="B10" s="4" t="s">
        <v>12</v>
      </c>
    </row>
    <row r="11" customFormat="false" ht="15" hidden="false" customHeight="false" outlineLevel="0" collapsed="false">
      <c r="A11" s="3" t="s">
        <v>13</v>
      </c>
      <c r="B11" s="4" t="s">
        <v>14</v>
      </c>
    </row>
    <row r="13" customFormat="false" ht="15" hidden="false" customHeight="false" outlineLevel="0" collapsed="false">
      <c r="A13" s="5" t="s">
        <v>15</v>
      </c>
    </row>
    <row r="14" customFormat="false" ht="15" hidden="false" customHeight="false" outlineLevel="0" collapsed="false">
      <c r="A14" s="6" t="s">
        <v>16</v>
      </c>
      <c r="B14" s="7" t="s">
        <v>17</v>
      </c>
    </row>
    <row r="15" customFormat="false" ht="15" hidden="false" customHeight="false" outlineLevel="0" collapsed="false">
      <c r="A15" s="8" t="s">
        <v>18</v>
      </c>
      <c r="B15" s="7" t="s">
        <v>19</v>
      </c>
    </row>
    <row r="16" customFormat="false" ht="15" hidden="false" customHeight="false" outlineLevel="0" collapsed="false">
      <c r="A16" s="9" t="s">
        <v>20</v>
      </c>
      <c r="B16" s="7" t="s">
        <v>21</v>
      </c>
    </row>
    <row r="18" customFormat="false" ht="23.85" hidden="false" customHeight="false" outlineLevel="0" collapsed="false">
      <c r="A18" s="3" t="s">
        <v>22</v>
      </c>
      <c r="B18" s="4" t="s">
        <v>23</v>
      </c>
    </row>
    <row r="20" customFormat="false" ht="15" hidden="false" customHeight="false" outlineLevel="0" collapsed="false">
      <c r="A20" s="5" t="s">
        <v>24</v>
      </c>
    </row>
    <row r="21" customFormat="false" ht="12.65" hidden="false" customHeight="false" outlineLevel="0" collapsed="false">
      <c r="B21" s="10" t="s">
        <v>25</v>
      </c>
    </row>
    <row r="22" customFormat="false" ht="23.85" hidden="false" customHeight="false" outlineLevel="0" collapsed="false">
      <c r="A22" s="3" t="s">
        <v>26</v>
      </c>
      <c r="B22" s="4" t="s">
        <v>27</v>
      </c>
    </row>
  </sheetData>
  <hyperlinks>
    <hyperlink ref="B21" r:id="rId1" location="/signup" display="Open this template in a free sandbox: https://evaluationshub.co/?utm_source=evaluationshub.com&amp;utm_medium=template-xlsx&amp;utm_campaign=weighted-supplier-scorecard#/signup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8"/>
    <col collapsed="false" customWidth="true" hidden="false" outlineLevel="0" max="3" min="3" style="0" width="13"/>
    <col collapsed="false" customWidth="true" hidden="false" outlineLevel="0" max="8" min="4" style="0" width="10"/>
    <col collapsed="false" customWidth="true" hidden="false" outlineLevel="0" max="9" min="9" style="0" width="12"/>
    <col collapsed="false" customWidth="true" hidden="false" outlineLevel="0" max="10" min="10" style="0" width="10"/>
    <col collapsed="false" customWidth="true" hidden="false" outlineLevel="0" max="11" min="11" style="0" width="14"/>
    <col collapsed="false" customWidth="true" hidden="false" outlineLevel="0" max="12" min="12" style="0" width="11"/>
    <col collapsed="false" customWidth="true" hidden="false" outlineLevel="0" max="13" min="13" style="0" width="48"/>
    <col collapsed="false" customWidth="true" hidden="false" outlineLevel="0" max="14" min="14" style="0" width="16"/>
    <col collapsed="false" customWidth="true" hidden="false" outlineLevel="0" max="15" min="15" style="0" width="40"/>
  </cols>
  <sheetData>
    <row r="1" customFormat="false" ht="19.7" hidden="false" customHeight="false" outlineLevel="0" collapsed="false">
      <c r="A1" s="1" t="s">
        <v>28</v>
      </c>
    </row>
    <row r="2" customFormat="false" ht="15" hidden="false" customHeight="false" outlineLevel="0" collapsed="false">
      <c r="A2" s="2" t="s">
        <v>29</v>
      </c>
    </row>
    <row r="4" customFormat="false" ht="23.85" hidden="false" customHeight="false" outlineLevel="0" collapsed="false">
      <c r="A4" s="11" t="s">
        <v>30</v>
      </c>
      <c r="B4" s="11" t="s">
        <v>31</v>
      </c>
      <c r="C4" s="11" t="s">
        <v>32</v>
      </c>
      <c r="D4" s="11" t="s">
        <v>33</v>
      </c>
      <c r="E4" s="11" t="s">
        <v>34</v>
      </c>
      <c r="F4" s="11" t="s">
        <v>35</v>
      </c>
      <c r="G4" s="11" t="s">
        <v>36</v>
      </c>
      <c r="H4" s="11" t="s">
        <v>37</v>
      </c>
      <c r="I4" s="11" t="s">
        <v>38</v>
      </c>
      <c r="J4" s="11" t="s">
        <v>39</v>
      </c>
      <c r="K4" s="11" t="s">
        <v>40</v>
      </c>
      <c r="L4" s="11" t="s">
        <v>41</v>
      </c>
      <c r="M4" s="11" t="s">
        <v>42</v>
      </c>
      <c r="N4" s="11" t="s">
        <v>43</v>
      </c>
      <c r="O4" s="11" t="s">
        <v>44</v>
      </c>
    </row>
    <row r="5" customFormat="false" ht="23.85" hidden="false" customHeight="false" outlineLevel="0" collapsed="false">
      <c r="A5" s="12" t="s">
        <v>45</v>
      </c>
      <c r="B5" s="12" t="s">
        <v>46</v>
      </c>
      <c r="C5" s="12" t="s">
        <v>47</v>
      </c>
      <c r="D5" s="12" t="s">
        <v>48</v>
      </c>
      <c r="E5" s="12" t="n">
        <v>4</v>
      </c>
      <c r="F5" s="12" t="n">
        <v>3</v>
      </c>
      <c r="G5" s="12" t="n">
        <v>4</v>
      </c>
      <c r="H5" s="12" t="n">
        <v>4</v>
      </c>
      <c r="I5" s="12" t="n">
        <v>5</v>
      </c>
      <c r="J5" s="12" t="n">
        <v>3</v>
      </c>
      <c r="K5" s="13" t="n">
        <f aca="false">IF(OR(C5="",COUNT(E5:J5)&lt;6),"",SUMPRODUCT(E5:J5,INDEX('Segment weights'!$B$5:$G$8,MATCH(C5,'Segment weights'!$A$5:$A$8,0),0)))</f>
        <v>3.75</v>
      </c>
      <c r="L5" s="14" t="str">
        <f aca="false">IF(K5="","",INDEX('Segment weights'!$B$18:$B$21,MATCH(K5,'Segment weights'!$A$18:$A$21,1)))</f>
        <v>Good</v>
      </c>
      <c r="M5" s="14" t="str">
        <f aca="false">IF(K5="","",INDEX('Segment weights'!$C$18:$C$21,MATCH(K5,'Segment weights'!$A$18:$A$21,1)))</f>
        <v>Keep the cadence. Share the scorecard and agree one improvement.</v>
      </c>
      <c r="N5" s="14" t="str">
        <f aca="false">IF(K5="","",INDEX($E$4:$J$4,MATCH(MIN(E5:J5),E5:J5,0)))</f>
        <v>Quality</v>
      </c>
      <c r="O5" s="8" t="s">
        <v>49</v>
      </c>
    </row>
    <row r="6" customFormat="false" ht="15" hidden="false" customHeight="false" outlineLevel="0" collapsed="false">
      <c r="A6" s="6"/>
      <c r="B6" s="6"/>
      <c r="C6" s="6"/>
      <c r="D6" s="6"/>
      <c r="E6" s="6"/>
      <c r="F6" s="6"/>
      <c r="G6" s="6"/>
      <c r="H6" s="6"/>
      <c r="I6" s="6"/>
      <c r="J6" s="6"/>
      <c r="K6" s="13" t="str">
        <f aca="false">IF(OR(C6="",COUNT(E6:J6)&lt;6),"",SUMPRODUCT(E6:J6,INDEX('Segment weights'!$B$5:$G$8,MATCH(C6,'Segment weights'!$A$5:$A$8,0),0)))</f>
        <v/>
      </c>
      <c r="L6" s="14" t="str">
        <f aca="false">IF(K6="","",INDEX('Segment weights'!$B$18:$B$21,MATCH(K6,'Segment weights'!$A$18:$A$21,1)))</f>
        <v/>
      </c>
      <c r="M6" s="14" t="str">
        <f aca="false">IF(K6="","",INDEX('Segment weights'!$C$18:$C$21,MATCH(K6,'Segment weights'!$A$18:$A$21,1)))</f>
        <v/>
      </c>
      <c r="N6" s="14" t="str">
        <f aca="false">IF(K6="","",INDEX($E$4:$J$4,MATCH(MIN(E6:J6),E6:J6,0)))</f>
        <v/>
      </c>
      <c r="O6" s="6"/>
    </row>
    <row r="7" customFormat="false" ht="15" hidden="false" customHeight="false" outlineLevel="0" collapsed="false">
      <c r="A7" s="6"/>
      <c r="B7" s="6"/>
      <c r="C7" s="6"/>
      <c r="D7" s="6"/>
      <c r="E7" s="6"/>
      <c r="F7" s="6"/>
      <c r="G7" s="6"/>
      <c r="H7" s="6"/>
      <c r="I7" s="6"/>
      <c r="J7" s="6"/>
      <c r="K7" s="13" t="str">
        <f aca="false">IF(OR(C7="",COUNT(E7:J7)&lt;6),"",SUMPRODUCT(E7:J7,INDEX('Segment weights'!$B$5:$G$8,MATCH(C7,'Segment weights'!$A$5:$A$8,0),0)))</f>
        <v/>
      </c>
      <c r="L7" s="14" t="str">
        <f aca="false">IF(K7="","",INDEX('Segment weights'!$B$18:$B$21,MATCH(K7,'Segment weights'!$A$18:$A$21,1)))</f>
        <v/>
      </c>
      <c r="M7" s="14" t="str">
        <f aca="false">IF(K7="","",INDEX('Segment weights'!$C$18:$C$21,MATCH(K7,'Segment weights'!$A$18:$A$21,1)))</f>
        <v/>
      </c>
      <c r="N7" s="14" t="str">
        <f aca="false">IF(K7="","",INDEX($E$4:$J$4,MATCH(MIN(E7:J7),E7:J7,0)))</f>
        <v/>
      </c>
      <c r="O7" s="6"/>
    </row>
    <row r="8" customFormat="false" ht="15" hidden="false" customHeight="false" outlineLevel="0" collapsed="false">
      <c r="A8" s="6"/>
      <c r="B8" s="6"/>
      <c r="C8" s="6"/>
      <c r="D8" s="6"/>
      <c r="E8" s="6"/>
      <c r="F8" s="6"/>
      <c r="G8" s="6"/>
      <c r="H8" s="6"/>
      <c r="I8" s="6"/>
      <c r="J8" s="6"/>
      <c r="K8" s="13" t="str">
        <f aca="false">IF(OR(C8="",COUNT(E8:J8)&lt;6),"",SUMPRODUCT(E8:J8,INDEX('Segment weights'!$B$5:$G$8,MATCH(C8,'Segment weights'!$A$5:$A$8,0),0)))</f>
        <v/>
      </c>
      <c r="L8" s="14" t="str">
        <f aca="false">IF(K8="","",INDEX('Segment weights'!$B$18:$B$21,MATCH(K8,'Segment weights'!$A$18:$A$21,1)))</f>
        <v/>
      </c>
      <c r="M8" s="14" t="str">
        <f aca="false">IF(K8="","",INDEX('Segment weights'!$C$18:$C$21,MATCH(K8,'Segment weights'!$A$18:$A$21,1)))</f>
        <v/>
      </c>
      <c r="N8" s="14" t="str">
        <f aca="false">IF(K8="","",INDEX($E$4:$J$4,MATCH(MIN(E8:J8),E8:J8,0)))</f>
        <v/>
      </c>
      <c r="O8" s="6"/>
    </row>
    <row r="9" customFormat="false" ht="15" hidden="false" customHeight="false" outlineLevel="0" collapsed="false">
      <c r="A9" s="6"/>
      <c r="B9" s="6"/>
      <c r="C9" s="6"/>
      <c r="D9" s="6"/>
      <c r="E9" s="6"/>
      <c r="F9" s="6"/>
      <c r="G9" s="6"/>
      <c r="H9" s="6"/>
      <c r="I9" s="6"/>
      <c r="J9" s="6"/>
      <c r="K9" s="13" t="str">
        <f aca="false">IF(OR(C9="",COUNT(E9:J9)&lt;6),"",SUMPRODUCT(E9:J9,INDEX('Segment weights'!$B$5:$G$8,MATCH(C9,'Segment weights'!$A$5:$A$8,0),0)))</f>
        <v/>
      </c>
      <c r="L9" s="14" t="str">
        <f aca="false">IF(K9="","",INDEX('Segment weights'!$B$18:$B$21,MATCH(K9,'Segment weights'!$A$18:$A$21,1)))</f>
        <v/>
      </c>
      <c r="M9" s="14" t="str">
        <f aca="false">IF(K9="","",INDEX('Segment weights'!$C$18:$C$21,MATCH(K9,'Segment weights'!$A$18:$A$21,1)))</f>
        <v/>
      </c>
      <c r="N9" s="14" t="str">
        <f aca="false">IF(K9="","",INDEX($E$4:$J$4,MATCH(MIN(E9:J9),E9:J9,0)))</f>
        <v/>
      </c>
      <c r="O9" s="6"/>
    </row>
    <row r="10" customFormat="false" ht="15" hidden="false" customHeight="false" outlineLevel="0" collapsed="false">
      <c r="A10" s="6"/>
      <c r="B10" s="6"/>
      <c r="C10" s="6"/>
      <c r="D10" s="6"/>
      <c r="E10" s="6"/>
      <c r="F10" s="6"/>
      <c r="G10" s="6"/>
      <c r="H10" s="6"/>
      <c r="I10" s="6"/>
      <c r="J10" s="6"/>
      <c r="K10" s="13" t="str">
        <f aca="false">IF(OR(C10="",COUNT(E10:J10)&lt;6),"",SUMPRODUCT(E10:J10,INDEX('Segment weights'!$B$5:$G$8,MATCH(C10,'Segment weights'!$A$5:$A$8,0),0)))</f>
        <v/>
      </c>
      <c r="L10" s="14" t="str">
        <f aca="false">IF(K10="","",INDEX('Segment weights'!$B$18:$B$21,MATCH(K10,'Segment weights'!$A$18:$A$21,1)))</f>
        <v/>
      </c>
      <c r="M10" s="14" t="str">
        <f aca="false">IF(K10="","",INDEX('Segment weights'!$C$18:$C$21,MATCH(K10,'Segment weights'!$A$18:$A$21,1)))</f>
        <v/>
      </c>
      <c r="N10" s="14" t="str">
        <f aca="false">IF(K10="","",INDEX($E$4:$J$4,MATCH(MIN(E10:J10),E10:J10,0)))</f>
        <v/>
      </c>
      <c r="O10" s="6"/>
    </row>
    <row r="11" customFormat="false" ht="15" hidden="false" customHeight="false" outlineLevel="0" collapsed="false">
      <c r="A11" s="6"/>
      <c r="B11" s="6"/>
      <c r="C11" s="6"/>
      <c r="D11" s="6"/>
      <c r="E11" s="6"/>
      <c r="F11" s="6"/>
      <c r="G11" s="6"/>
      <c r="H11" s="6"/>
      <c r="I11" s="6"/>
      <c r="J11" s="6"/>
      <c r="K11" s="13" t="str">
        <f aca="false">IF(OR(C11="",COUNT(E11:J11)&lt;6),"",SUMPRODUCT(E11:J11,INDEX('Segment weights'!$B$5:$G$8,MATCH(C11,'Segment weights'!$A$5:$A$8,0),0)))</f>
        <v/>
      </c>
      <c r="L11" s="14" t="str">
        <f aca="false">IF(K11="","",INDEX('Segment weights'!$B$18:$B$21,MATCH(K11,'Segment weights'!$A$18:$A$21,1)))</f>
        <v/>
      </c>
      <c r="M11" s="14" t="str">
        <f aca="false">IF(K11="","",INDEX('Segment weights'!$C$18:$C$21,MATCH(K11,'Segment weights'!$A$18:$A$21,1)))</f>
        <v/>
      </c>
      <c r="N11" s="14" t="str">
        <f aca="false">IF(K11="","",INDEX($E$4:$J$4,MATCH(MIN(E11:J11),E11:J11,0)))</f>
        <v/>
      </c>
      <c r="O11" s="6"/>
    </row>
    <row r="12" customFormat="false" ht="15" hidden="false" customHeight="false" outlineLevel="0" collapsed="false">
      <c r="A12" s="6"/>
      <c r="B12" s="6"/>
      <c r="C12" s="6"/>
      <c r="D12" s="6"/>
      <c r="E12" s="6"/>
      <c r="F12" s="6"/>
      <c r="G12" s="6"/>
      <c r="H12" s="6"/>
      <c r="I12" s="6"/>
      <c r="J12" s="6"/>
      <c r="K12" s="13" t="str">
        <f aca="false">IF(OR(C12="",COUNT(E12:J12)&lt;6),"",SUMPRODUCT(E12:J12,INDEX('Segment weights'!$B$5:$G$8,MATCH(C12,'Segment weights'!$A$5:$A$8,0),0)))</f>
        <v/>
      </c>
      <c r="L12" s="14" t="str">
        <f aca="false">IF(K12="","",INDEX('Segment weights'!$B$18:$B$21,MATCH(K12,'Segment weights'!$A$18:$A$21,1)))</f>
        <v/>
      </c>
      <c r="M12" s="14" t="str">
        <f aca="false">IF(K12="","",INDEX('Segment weights'!$C$18:$C$21,MATCH(K12,'Segment weights'!$A$18:$A$21,1)))</f>
        <v/>
      </c>
      <c r="N12" s="14" t="str">
        <f aca="false">IF(K12="","",INDEX($E$4:$J$4,MATCH(MIN(E12:J12),E12:J12,0)))</f>
        <v/>
      </c>
      <c r="O12" s="6"/>
    </row>
    <row r="13" customFormat="false" ht="15" hidden="false" customHeight="false" outlineLevel="0" collapsed="false">
      <c r="A13" s="6"/>
      <c r="B13" s="6"/>
      <c r="C13" s="6"/>
      <c r="D13" s="6"/>
      <c r="E13" s="6"/>
      <c r="F13" s="6"/>
      <c r="G13" s="6"/>
      <c r="H13" s="6"/>
      <c r="I13" s="6"/>
      <c r="J13" s="6"/>
      <c r="K13" s="13" t="str">
        <f aca="false">IF(OR(C13="",COUNT(E13:J13)&lt;6),"",SUMPRODUCT(E13:J13,INDEX('Segment weights'!$B$5:$G$8,MATCH(C13,'Segment weights'!$A$5:$A$8,0),0)))</f>
        <v/>
      </c>
      <c r="L13" s="14" t="str">
        <f aca="false">IF(K13="","",INDEX('Segment weights'!$B$18:$B$21,MATCH(K13,'Segment weights'!$A$18:$A$21,1)))</f>
        <v/>
      </c>
      <c r="M13" s="14" t="str">
        <f aca="false">IF(K13="","",INDEX('Segment weights'!$C$18:$C$21,MATCH(K13,'Segment weights'!$A$18:$A$21,1)))</f>
        <v/>
      </c>
      <c r="N13" s="14" t="str">
        <f aca="false">IF(K13="","",INDEX($E$4:$J$4,MATCH(MIN(E13:J13),E13:J13,0)))</f>
        <v/>
      </c>
      <c r="O13" s="6"/>
    </row>
    <row r="14" customFormat="false" ht="15" hidden="false" customHeight="false" outlineLevel="0" collapsed="false">
      <c r="A14" s="6"/>
      <c r="B14" s="6"/>
      <c r="C14" s="6"/>
      <c r="D14" s="6"/>
      <c r="E14" s="6"/>
      <c r="F14" s="6"/>
      <c r="G14" s="6"/>
      <c r="H14" s="6"/>
      <c r="I14" s="6"/>
      <c r="J14" s="6"/>
      <c r="K14" s="13" t="str">
        <f aca="false">IF(OR(C14="",COUNT(E14:J14)&lt;6),"",SUMPRODUCT(E14:J14,INDEX('Segment weights'!$B$5:$G$8,MATCH(C14,'Segment weights'!$A$5:$A$8,0),0)))</f>
        <v/>
      </c>
      <c r="L14" s="14" t="str">
        <f aca="false">IF(K14="","",INDEX('Segment weights'!$B$18:$B$21,MATCH(K14,'Segment weights'!$A$18:$A$21,1)))</f>
        <v/>
      </c>
      <c r="M14" s="14" t="str">
        <f aca="false">IF(K14="","",INDEX('Segment weights'!$C$18:$C$21,MATCH(K14,'Segment weights'!$A$18:$A$21,1)))</f>
        <v/>
      </c>
      <c r="N14" s="14" t="str">
        <f aca="false">IF(K14="","",INDEX($E$4:$J$4,MATCH(MIN(E14:J14),E14:J14,0)))</f>
        <v/>
      </c>
      <c r="O14" s="6"/>
    </row>
    <row r="15" customFormat="false" ht="15" hidden="false" customHeight="false" outlineLevel="0" collapsed="false">
      <c r="A15" s="6"/>
      <c r="B15" s="6"/>
      <c r="C15" s="6"/>
      <c r="D15" s="6"/>
      <c r="E15" s="6"/>
      <c r="F15" s="6"/>
      <c r="G15" s="6"/>
      <c r="H15" s="6"/>
      <c r="I15" s="6"/>
      <c r="J15" s="6"/>
      <c r="K15" s="13" t="str">
        <f aca="false">IF(OR(C15="",COUNT(E15:J15)&lt;6),"",SUMPRODUCT(E15:J15,INDEX('Segment weights'!$B$5:$G$8,MATCH(C15,'Segment weights'!$A$5:$A$8,0),0)))</f>
        <v/>
      </c>
      <c r="L15" s="14" t="str">
        <f aca="false">IF(K15="","",INDEX('Segment weights'!$B$18:$B$21,MATCH(K15,'Segment weights'!$A$18:$A$21,1)))</f>
        <v/>
      </c>
      <c r="M15" s="14" t="str">
        <f aca="false">IF(K15="","",INDEX('Segment weights'!$C$18:$C$21,MATCH(K15,'Segment weights'!$A$18:$A$21,1)))</f>
        <v/>
      </c>
      <c r="N15" s="14" t="str">
        <f aca="false">IF(K15="","",INDEX($E$4:$J$4,MATCH(MIN(E15:J15),E15:J15,0)))</f>
        <v/>
      </c>
      <c r="O15" s="6"/>
    </row>
    <row r="16" customFormat="false" ht="15" hidden="false" customHeight="false" outlineLevel="0" collapsed="false">
      <c r="A16" s="6"/>
      <c r="B16" s="6"/>
      <c r="C16" s="6"/>
      <c r="D16" s="6"/>
      <c r="E16" s="6"/>
      <c r="F16" s="6"/>
      <c r="G16" s="6"/>
      <c r="H16" s="6"/>
      <c r="I16" s="6"/>
      <c r="J16" s="6"/>
      <c r="K16" s="13" t="str">
        <f aca="false">IF(OR(C16="",COUNT(E16:J16)&lt;6),"",SUMPRODUCT(E16:J16,INDEX('Segment weights'!$B$5:$G$8,MATCH(C16,'Segment weights'!$A$5:$A$8,0),0)))</f>
        <v/>
      </c>
      <c r="L16" s="14" t="str">
        <f aca="false">IF(K16="","",INDEX('Segment weights'!$B$18:$B$21,MATCH(K16,'Segment weights'!$A$18:$A$21,1)))</f>
        <v/>
      </c>
      <c r="M16" s="14" t="str">
        <f aca="false">IF(K16="","",INDEX('Segment weights'!$C$18:$C$21,MATCH(K16,'Segment weights'!$A$18:$A$21,1)))</f>
        <v/>
      </c>
      <c r="N16" s="14" t="str">
        <f aca="false">IF(K16="","",INDEX($E$4:$J$4,MATCH(MIN(E16:J16),E16:J16,0)))</f>
        <v/>
      </c>
      <c r="O16" s="6"/>
    </row>
    <row r="17" customFormat="false" ht="15" hidden="false" customHeight="false" outlineLevel="0" collapsed="false">
      <c r="A17" s="6"/>
      <c r="B17" s="6"/>
      <c r="C17" s="6"/>
      <c r="D17" s="6"/>
      <c r="E17" s="6"/>
      <c r="F17" s="6"/>
      <c r="G17" s="6"/>
      <c r="H17" s="6"/>
      <c r="I17" s="6"/>
      <c r="J17" s="6"/>
      <c r="K17" s="13" t="str">
        <f aca="false">IF(OR(C17="",COUNT(E17:J17)&lt;6),"",SUMPRODUCT(E17:J17,INDEX('Segment weights'!$B$5:$G$8,MATCH(C17,'Segment weights'!$A$5:$A$8,0),0)))</f>
        <v/>
      </c>
      <c r="L17" s="14" t="str">
        <f aca="false">IF(K17="","",INDEX('Segment weights'!$B$18:$B$21,MATCH(K17,'Segment weights'!$A$18:$A$21,1)))</f>
        <v/>
      </c>
      <c r="M17" s="14" t="str">
        <f aca="false">IF(K17="","",INDEX('Segment weights'!$C$18:$C$21,MATCH(K17,'Segment weights'!$A$18:$A$21,1)))</f>
        <v/>
      </c>
      <c r="N17" s="14" t="str">
        <f aca="false">IF(K17="","",INDEX($E$4:$J$4,MATCH(MIN(E17:J17),E17:J17,0)))</f>
        <v/>
      </c>
      <c r="O17" s="6"/>
    </row>
    <row r="18" customFormat="false" ht="15" hidden="false" customHeight="false" outlineLevel="0" collapsed="false">
      <c r="A18" s="6"/>
      <c r="B18" s="6"/>
      <c r="C18" s="6"/>
      <c r="D18" s="6"/>
      <c r="E18" s="6"/>
      <c r="F18" s="6"/>
      <c r="G18" s="6"/>
      <c r="H18" s="6"/>
      <c r="I18" s="6"/>
      <c r="J18" s="6"/>
      <c r="K18" s="13" t="str">
        <f aca="false">IF(OR(C18="",COUNT(E18:J18)&lt;6),"",SUMPRODUCT(E18:J18,INDEX('Segment weights'!$B$5:$G$8,MATCH(C18,'Segment weights'!$A$5:$A$8,0),0)))</f>
        <v/>
      </c>
      <c r="L18" s="14" t="str">
        <f aca="false">IF(K18="","",INDEX('Segment weights'!$B$18:$B$21,MATCH(K18,'Segment weights'!$A$18:$A$21,1)))</f>
        <v/>
      </c>
      <c r="M18" s="14" t="str">
        <f aca="false">IF(K18="","",INDEX('Segment weights'!$C$18:$C$21,MATCH(K18,'Segment weights'!$A$18:$A$21,1)))</f>
        <v/>
      </c>
      <c r="N18" s="14" t="str">
        <f aca="false">IF(K18="","",INDEX($E$4:$J$4,MATCH(MIN(E18:J18),E18:J18,0)))</f>
        <v/>
      </c>
      <c r="O18" s="6"/>
    </row>
    <row r="19" customFormat="false" ht="15" hidden="false" customHeight="false" outlineLevel="0" collapsed="false">
      <c r="A19" s="6"/>
      <c r="B19" s="6"/>
      <c r="C19" s="6"/>
      <c r="D19" s="6"/>
      <c r="E19" s="6"/>
      <c r="F19" s="6"/>
      <c r="G19" s="6"/>
      <c r="H19" s="6"/>
      <c r="I19" s="6"/>
      <c r="J19" s="6"/>
      <c r="K19" s="13" t="str">
        <f aca="false">IF(OR(C19="",COUNT(E19:J19)&lt;6),"",SUMPRODUCT(E19:J19,INDEX('Segment weights'!$B$5:$G$8,MATCH(C19,'Segment weights'!$A$5:$A$8,0),0)))</f>
        <v/>
      </c>
      <c r="L19" s="14" t="str">
        <f aca="false">IF(K19="","",INDEX('Segment weights'!$B$18:$B$21,MATCH(K19,'Segment weights'!$A$18:$A$21,1)))</f>
        <v/>
      </c>
      <c r="M19" s="14" t="str">
        <f aca="false">IF(K19="","",INDEX('Segment weights'!$C$18:$C$21,MATCH(K19,'Segment weights'!$A$18:$A$21,1)))</f>
        <v/>
      </c>
      <c r="N19" s="14" t="str">
        <f aca="false">IF(K19="","",INDEX($E$4:$J$4,MATCH(MIN(E19:J19),E19:J19,0)))</f>
        <v/>
      </c>
      <c r="O19" s="6"/>
    </row>
    <row r="20" customFormat="false" ht="15" hidden="false" customHeight="false" outlineLevel="0" collapsed="false">
      <c r="A20" s="6"/>
      <c r="B20" s="6"/>
      <c r="C20" s="6"/>
      <c r="D20" s="6"/>
      <c r="E20" s="6"/>
      <c r="F20" s="6"/>
      <c r="G20" s="6"/>
      <c r="H20" s="6"/>
      <c r="I20" s="6"/>
      <c r="J20" s="6"/>
      <c r="K20" s="13" t="str">
        <f aca="false">IF(OR(C20="",COUNT(E20:J20)&lt;6),"",SUMPRODUCT(E20:J20,INDEX('Segment weights'!$B$5:$G$8,MATCH(C20,'Segment weights'!$A$5:$A$8,0),0)))</f>
        <v/>
      </c>
      <c r="L20" s="14" t="str">
        <f aca="false">IF(K20="","",INDEX('Segment weights'!$B$18:$B$21,MATCH(K20,'Segment weights'!$A$18:$A$21,1)))</f>
        <v/>
      </c>
      <c r="M20" s="14" t="str">
        <f aca="false">IF(K20="","",INDEX('Segment weights'!$C$18:$C$21,MATCH(K20,'Segment weights'!$A$18:$A$21,1)))</f>
        <v/>
      </c>
      <c r="N20" s="14" t="str">
        <f aca="false">IF(K20="","",INDEX($E$4:$J$4,MATCH(MIN(E20:J20),E20:J20,0)))</f>
        <v/>
      </c>
      <c r="O20" s="6"/>
    </row>
    <row r="21" customFormat="false" ht="15" hidden="false" customHeight="false" outlineLevel="0" collapsed="false">
      <c r="A21" s="6"/>
      <c r="B21" s="6"/>
      <c r="C21" s="6"/>
      <c r="D21" s="6"/>
      <c r="E21" s="6"/>
      <c r="F21" s="6"/>
      <c r="G21" s="6"/>
      <c r="H21" s="6"/>
      <c r="I21" s="6"/>
      <c r="J21" s="6"/>
      <c r="K21" s="13" t="str">
        <f aca="false">IF(OR(C21="",COUNT(E21:J21)&lt;6),"",SUMPRODUCT(E21:J21,INDEX('Segment weights'!$B$5:$G$8,MATCH(C21,'Segment weights'!$A$5:$A$8,0),0)))</f>
        <v/>
      </c>
      <c r="L21" s="14" t="str">
        <f aca="false">IF(K21="","",INDEX('Segment weights'!$B$18:$B$21,MATCH(K21,'Segment weights'!$A$18:$A$21,1)))</f>
        <v/>
      </c>
      <c r="M21" s="14" t="str">
        <f aca="false">IF(K21="","",INDEX('Segment weights'!$C$18:$C$21,MATCH(K21,'Segment weights'!$A$18:$A$21,1)))</f>
        <v/>
      </c>
      <c r="N21" s="14" t="str">
        <f aca="false">IF(K21="","",INDEX($E$4:$J$4,MATCH(MIN(E21:J21),E21:J21,0)))</f>
        <v/>
      </c>
      <c r="O21" s="6"/>
    </row>
    <row r="22" customFormat="false" ht="15" hidden="false" customHeight="false" outlineLevel="0" collapsed="false">
      <c r="A22" s="6"/>
      <c r="B22" s="6"/>
      <c r="C22" s="6"/>
      <c r="D22" s="6"/>
      <c r="E22" s="6"/>
      <c r="F22" s="6"/>
      <c r="G22" s="6"/>
      <c r="H22" s="6"/>
      <c r="I22" s="6"/>
      <c r="J22" s="6"/>
      <c r="K22" s="13" t="str">
        <f aca="false">IF(OR(C22="",COUNT(E22:J22)&lt;6),"",SUMPRODUCT(E22:J22,INDEX('Segment weights'!$B$5:$G$8,MATCH(C22,'Segment weights'!$A$5:$A$8,0),0)))</f>
        <v/>
      </c>
      <c r="L22" s="14" t="str">
        <f aca="false">IF(K22="","",INDEX('Segment weights'!$B$18:$B$21,MATCH(K22,'Segment weights'!$A$18:$A$21,1)))</f>
        <v/>
      </c>
      <c r="M22" s="14" t="str">
        <f aca="false">IF(K22="","",INDEX('Segment weights'!$C$18:$C$21,MATCH(K22,'Segment weights'!$A$18:$A$21,1)))</f>
        <v/>
      </c>
      <c r="N22" s="14" t="str">
        <f aca="false">IF(K22="","",INDEX($E$4:$J$4,MATCH(MIN(E22:J22),E22:J22,0)))</f>
        <v/>
      </c>
      <c r="O22" s="6"/>
    </row>
    <row r="23" customFormat="false" ht="15" hidden="false" customHeight="false" outlineLevel="0" collapsed="false">
      <c r="A23" s="6"/>
      <c r="B23" s="6"/>
      <c r="C23" s="6"/>
      <c r="D23" s="6"/>
      <c r="E23" s="6"/>
      <c r="F23" s="6"/>
      <c r="G23" s="6"/>
      <c r="H23" s="6"/>
      <c r="I23" s="6"/>
      <c r="J23" s="6"/>
      <c r="K23" s="13" t="str">
        <f aca="false">IF(OR(C23="",COUNT(E23:J23)&lt;6),"",SUMPRODUCT(E23:J23,INDEX('Segment weights'!$B$5:$G$8,MATCH(C23,'Segment weights'!$A$5:$A$8,0),0)))</f>
        <v/>
      </c>
      <c r="L23" s="14" t="str">
        <f aca="false">IF(K23="","",INDEX('Segment weights'!$B$18:$B$21,MATCH(K23,'Segment weights'!$A$18:$A$21,1)))</f>
        <v/>
      </c>
      <c r="M23" s="14" t="str">
        <f aca="false">IF(K23="","",INDEX('Segment weights'!$C$18:$C$21,MATCH(K23,'Segment weights'!$A$18:$A$21,1)))</f>
        <v/>
      </c>
      <c r="N23" s="14" t="str">
        <f aca="false">IF(K23="","",INDEX($E$4:$J$4,MATCH(MIN(E23:J23),E23:J23,0)))</f>
        <v/>
      </c>
      <c r="O23" s="6"/>
    </row>
    <row r="24" customFormat="false" ht="15" hidden="false" customHeight="false" outlineLevel="0" collapsed="false">
      <c r="A24" s="6"/>
      <c r="B24" s="6"/>
      <c r="C24" s="6"/>
      <c r="D24" s="6"/>
      <c r="E24" s="6"/>
      <c r="F24" s="6"/>
      <c r="G24" s="6"/>
      <c r="H24" s="6"/>
      <c r="I24" s="6"/>
      <c r="J24" s="6"/>
      <c r="K24" s="13" t="str">
        <f aca="false">IF(OR(C24="",COUNT(E24:J24)&lt;6),"",SUMPRODUCT(E24:J24,INDEX('Segment weights'!$B$5:$G$8,MATCH(C24,'Segment weights'!$A$5:$A$8,0),0)))</f>
        <v/>
      </c>
      <c r="L24" s="14" t="str">
        <f aca="false">IF(K24="","",INDEX('Segment weights'!$B$18:$B$21,MATCH(K24,'Segment weights'!$A$18:$A$21,1)))</f>
        <v/>
      </c>
      <c r="M24" s="14" t="str">
        <f aca="false">IF(K24="","",INDEX('Segment weights'!$C$18:$C$21,MATCH(K24,'Segment weights'!$A$18:$A$21,1)))</f>
        <v/>
      </c>
      <c r="N24" s="14" t="str">
        <f aca="false">IF(K24="","",INDEX($E$4:$J$4,MATCH(MIN(E24:J24),E24:J24,0)))</f>
        <v/>
      </c>
      <c r="O24" s="6"/>
    </row>
    <row r="25" customFormat="false" ht="15" hidden="false" customHeight="false" outlineLevel="0" collapsed="false">
      <c r="A25" s="6"/>
      <c r="B25" s="6"/>
      <c r="C25" s="6"/>
      <c r="D25" s="6"/>
      <c r="E25" s="6"/>
      <c r="F25" s="6"/>
      <c r="G25" s="6"/>
      <c r="H25" s="6"/>
      <c r="I25" s="6"/>
      <c r="J25" s="6"/>
      <c r="K25" s="13" t="str">
        <f aca="false">IF(OR(C25="",COUNT(E25:J25)&lt;6),"",SUMPRODUCT(E25:J25,INDEX('Segment weights'!$B$5:$G$8,MATCH(C25,'Segment weights'!$A$5:$A$8,0),0)))</f>
        <v/>
      </c>
      <c r="L25" s="14" t="str">
        <f aca="false">IF(K25="","",INDEX('Segment weights'!$B$18:$B$21,MATCH(K25,'Segment weights'!$A$18:$A$21,1)))</f>
        <v/>
      </c>
      <c r="M25" s="14" t="str">
        <f aca="false">IF(K25="","",INDEX('Segment weights'!$C$18:$C$21,MATCH(K25,'Segment weights'!$A$18:$A$21,1)))</f>
        <v/>
      </c>
      <c r="N25" s="14" t="str">
        <f aca="false">IF(K25="","",INDEX($E$4:$J$4,MATCH(MIN(E25:J25),E25:J25,0)))</f>
        <v/>
      </c>
      <c r="O25" s="6"/>
    </row>
    <row r="26" customFormat="false" ht="15" hidden="false" customHeight="false" outlineLevel="0" collapsed="false">
      <c r="A26" s="6"/>
      <c r="B26" s="6"/>
      <c r="C26" s="6"/>
      <c r="D26" s="6"/>
      <c r="E26" s="6"/>
      <c r="F26" s="6"/>
      <c r="G26" s="6"/>
      <c r="H26" s="6"/>
      <c r="I26" s="6"/>
      <c r="J26" s="6"/>
      <c r="K26" s="13" t="str">
        <f aca="false">IF(OR(C26="",COUNT(E26:J26)&lt;6),"",SUMPRODUCT(E26:J26,INDEX('Segment weights'!$B$5:$G$8,MATCH(C26,'Segment weights'!$A$5:$A$8,0),0)))</f>
        <v/>
      </c>
      <c r="L26" s="14" t="str">
        <f aca="false">IF(K26="","",INDEX('Segment weights'!$B$18:$B$21,MATCH(K26,'Segment weights'!$A$18:$A$21,1)))</f>
        <v/>
      </c>
      <c r="M26" s="14" t="str">
        <f aca="false">IF(K26="","",INDEX('Segment weights'!$C$18:$C$21,MATCH(K26,'Segment weights'!$A$18:$A$21,1)))</f>
        <v/>
      </c>
      <c r="N26" s="14" t="str">
        <f aca="false">IF(K26="","",INDEX($E$4:$J$4,MATCH(MIN(E26:J26),E26:J26,0)))</f>
        <v/>
      </c>
      <c r="O26" s="6"/>
    </row>
    <row r="27" customFormat="false" ht="15" hidden="false" customHeight="false" outlineLevel="0" collapsed="false">
      <c r="A27" s="6"/>
      <c r="B27" s="6"/>
      <c r="C27" s="6"/>
      <c r="D27" s="6"/>
      <c r="E27" s="6"/>
      <c r="F27" s="6"/>
      <c r="G27" s="6"/>
      <c r="H27" s="6"/>
      <c r="I27" s="6"/>
      <c r="J27" s="6"/>
      <c r="K27" s="13" t="str">
        <f aca="false">IF(OR(C27="",COUNT(E27:J27)&lt;6),"",SUMPRODUCT(E27:J27,INDEX('Segment weights'!$B$5:$G$8,MATCH(C27,'Segment weights'!$A$5:$A$8,0),0)))</f>
        <v/>
      </c>
      <c r="L27" s="14" t="str">
        <f aca="false">IF(K27="","",INDEX('Segment weights'!$B$18:$B$21,MATCH(K27,'Segment weights'!$A$18:$A$21,1)))</f>
        <v/>
      </c>
      <c r="M27" s="14" t="str">
        <f aca="false">IF(K27="","",INDEX('Segment weights'!$C$18:$C$21,MATCH(K27,'Segment weights'!$A$18:$A$21,1)))</f>
        <v/>
      </c>
      <c r="N27" s="14" t="str">
        <f aca="false">IF(K27="","",INDEX($E$4:$J$4,MATCH(MIN(E27:J27),E27:J27,0)))</f>
        <v/>
      </c>
      <c r="O27" s="6"/>
    </row>
    <row r="28" customFormat="false" ht="15" hidden="false" customHeight="false" outlineLevel="0" collapsed="false">
      <c r="A28" s="6"/>
      <c r="B28" s="6"/>
      <c r="C28" s="6"/>
      <c r="D28" s="6"/>
      <c r="E28" s="6"/>
      <c r="F28" s="6"/>
      <c r="G28" s="6"/>
      <c r="H28" s="6"/>
      <c r="I28" s="6"/>
      <c r="J28" s="6"/>
      <c r="K28" s="13" t="str">
        <f aca="false">IF(OR(C28="",COUNT(E28:J28)&lt;6),"",SUMPRODUCT(E28:J28,INDEX('Segment weights'!$B$5:$G$8,MATCH(C28,'Segment weights'!$A$5:$A$8,0),0)))</f>
        <v/>
      </c>
      <c r="L28" s="14" t="str">
        <f aca="false">IF(K28="","",INDEX('Segment weights'!$B$18:$B$21,MATCH(K28,'Segment weights'!$A$18:$A$21,1)))</f>
        <v/>
      </c>
      <c r="M28" s="14" t="str">
        <f aca="false">IF(K28="","",INDEX('Segment weights'!$C$18:$C$21,MATCH(K28,'Segment weights'!$A$18:$A$21,1)))</f>
        <v/>
      </c>
      <c r="N28" s="14" t="str">
        <f aca="false">IF(K28="","",INDEX($E$4:$J$4,MATCH(MIN(E28:J28),E28:J28,0)))</f>
        <v/>
      </c>
      <c r="O28" s="6"/>
    </row>
    <row r="29" customFormat="false" ht="15" hidden="false" customHeight="false" outlineLevel="0" collapsed="false">
      <c r="A29" s="6"/>
      <c r="B29" s="6"/>
      <c r="C29" s="6"/>
      <c r="D29" s="6"/>
      <c r="E29" s="6"/>
      <c r="F29" s="6"/>
      <c r="G29" s="6"/>
      <c r="H29" s="6"/>
      <c r="I29" s="6"/>
      <c r="J29" s="6"/>
      <c r="K29" s="13" t="str">
        <f aca="false">IF(OR(C29="",COUNT(E29:J29)&lt;6),"",SUMPRODUCT(E29:J29,INDEX('Segment weights'!$B$5:$G$8,MATCH(C29,'Segment weights'!$A$5:$A$8,0),0)))</f>
        <v/>
      </c>
      <c r="L29" s="14" t="str">
        <f aca="false">IF(K29="","",INDEX('Segment weights'!$B$18:$B$21,MATCH(K29,'Segment weights'!$A$18:$A$21,1)))</f>
        <v/>
      </c>
      <c r="M29" s="14" t="str">
        <f aca="false">IF(K29="","",INDEX('Segment weights'!$C$18:$C$21,MATCH(K29,'Segment weights'!$A$18:$A$21,1)))</f>
        <v/>
      </c>
      <c r="N29" s="14" t="str">
        <f aca="false">IF(K29="","",INDEX($E$4:$J$4,MATCH(MIN(E29:J29),E29:J29,0)))</f>
        <v/>
      </c>
      <c r="O29" s="6"/>
    </row>
    <row r="30" customFormat="false" ht="15" hidden="false" customHeight="false" outlineLevel="0" collapsed="false">
      <c r="A30" s="6"/>
      <c r="B30" s="6"/>
      <c r="C30" s="6"/>
      <c r="D30" s="6"/>
      <c r="E30" s="6"/>
      <c r="F30" s="6"/>
      <c r="G30" s="6"/>
      <c r="H30" s="6"/>
      <c r="I30" s="6"/>
      <c r="J30" s="6"/>
      <c r="K30" s="13" t="str">
        <f aca="false">IF(OR(C30="",COUNT(E30:J30)&lt;6),"",SUMPRODUCT(E30:J30,INDEX('Segment weights'!$B$5:$G$8,MATCH(C30,'Segment weights'!$A$5:$A$8,0),0)))</f>
        <v/>
      </c>
      <c r="L30" s="14" t="str">
        <f aca="false">IF(K30="","",INDEX('Segment weights'!$B$18:$B$21,MATCH(K30,'Segment weights'!$A$18:$A$21,1)))</f>
        <v/>
      </c>
      <c r="M30" s="14" t="str">
        <f aca="false">IF(K30="","",INDEX('Segment weights'!$C$18:$C$21,MATCH(K30,'Segment weights'!$A$18:$A$21,1)))</f>
        <v/>
      </c>
      <c r="N30" s="14" t="str">
        <f aca="false">IF(K30="","",INDEX($E$4:$J$4,MATCH(MIN(E30:J30),E30:J30,0)))</f>
        <v/>
      </c>
      <c r="O30" s="6"/>
    </row>
    <row r="31" customFormat="false" ht="15" hidden="false" customHeight="false" outlineLevel="0" collapsed="false">
      <c r="A31" s="6"/>
      <c r="B31" s="6"/>
      <c r="C31" s="6"/>
      <c r="D31" s="6"/>
      <c r="E31" s="6"/>
      <c r="F31" s="6"/>
      <c r="G31" s="6"/>
      <c r="H31" s="6"/>
      <c r="I31" s="6"/>
      <c r="J31" s="6"/>
      <c r="K31" s="13" t="str">
        <f aca="false">IF(OR(C31="",COUNT(E31:J31)&lt;6),"",SUMPRODUCT(E31:J31,INDEX('Segment weights'!$B$5:$G$8,MATCH(C31,'Segment weights'!$A$5:$A$8,0),0)))</f>
        <v/>
      </c>
      <c r="L31" s="14" t="str">
        <f aca="false">IF(K31="","",INDEX('Segment weights'!$B$18:$B$21,MATCH(K31,'Segment weights'!$A$18:$A$21,1)))</f>
        <v/>
      </c>
      <c r="M31" s="14" t="str">
        <f aca="false">IF(K31="","",INDEX('Segment weights'!$C$18:$C$21,MATCH(K31,'Segment weights'!$A$18:$A$21,1)))</f>
        <v/>
      </c>
      <c r="N31" s="14" t="str">
        <f aca="false">IF(K31="","",INDEX($E$4:$J$4,MATCH(MIN(E31:J31),E31:J31,0)))</f>
        <v/>
      </c>
      <c r="O31" s="6"/>
    </row>
    <row r="32" customFormat="false" ht="15" hidden="false" customHeight="false" outlineLevel="0" collapsed="false">
      <c r="A32" s="6"/>
      <c r="B32" s="6"/>
      <c r="C32" s="6"/>
      <c r="D32" s="6"/>
      <c r="E32" s="6"/>
      <c r="F32" s="6"/>
      <c r="G32" s="6"/>
      <c r="H32" s="6"/>
      <c r="I32" s="6"/>
      <c r="J32" s="6"/>
      <c r="K32" s="13" t="str">
        <f aca="false">IF(OR(C32="",COUNT(E32:J32)&lt;6),"",SUMPRODUCT(E32:J32,INDEX('Segment weights'!$B$5:$G$8,MATCH(C32,'Segment weights'!$A$5:$A$8,0),0)))</f>
        <v/>
      </c>
      <c r="L32" s="14" t="str">
        <f aca="false">IF(K32="","",INDEX('Segment weights'!$B$18:$B$21,MATCH(K32,'Segment weights'!$A$18:$A$21,1)))</f>
        <v/>
      </c>
      <c r="M32" s="14" t="str">
        <f aca="false">IF(K32="","",INDEX('Segment weights'!$C$18:$C$21,MATCH(K32,'Segment weights'!$A$18:$A$21,1)))</f>
        <v/>
      </c>
      <c r="N32" s="14" t="str">
        <f aca="false">IF(K32="","",INDEX($E$4:$J$4,MATCH(MIN(E32:J32),E32:J32,0)))</f>
        <v/>
      </c>
      <c r="O32" s="6"/>
    </row>
    <row r="33" customFormat="false" ht="15" hidden="false" customHeight="false" outlineLevel="0" collapsed="false">
      <c r="A33" s="6"/>
      <c r="B33" s="6"/>
      <c r="C33" s="6"/>
      <c r="D33" s="6"/>
      <c r="E33" s="6"/>
      <c r="F33" s="6"/>
      <c r="G33" s="6"/>
      <c r="H33" s="6"/>
      <c r="I33" s="6"/>
      <c r="J33" s="6"/>
      <c r="K33" s="13" t="str">
        <f aca="false">IF(OR(C33="",COUNT(E33:J33)&lt;6),"",SUMPRODUCT(E33:J33,INDEX('Segment weights'!$B$5:$G$8,MATCH(C33,'Segment weights'!$A$5:$A$8,0),0)))</f>
        <v/>
      </c>
      <c r="L33" s="14" t="str">
        <f aca="false">IF(K33="","",INDEX('Segment weights'!$B$18:$B$21,MATCH(K33,'Segment weights'!$A$18:$A$21,1)))</f>
        <v/>
      </c>
      <c r="M33" s="14" t="str">
        <f aca="false">IF(K33="","",INDEX('Segment weights'!$C$18:$C$21,MATCH(K33,'Segment weights'!$A$18:$A$21,1)))</f>
        <v/>
      </c>
      <c r="N33" s="14" t="str">
        <f aca="false">IF(K33="","",INDEX($E$4:$J$4,MATCH(MIN(E33:J33),E33:J33,0)))</f>
        <v/>
      </c>
      <c r="O33" s="6"/>
    </row>
    <row r="34" customFormat="false" ht="15" hidden="false" customHeight="false" outlineLevel="0" collapsed="false">
      <c r="A34" s="6"/>
      <c r="B34" s="6"/>
      <c r="C34" s="6"/>
      <c r="D34" s="6"/>
      <c r="E34" s="6"/>
      <c r="F34" s="6"/>
      <c r="G34" s="6"/>
      <c r="H34" s="6"/>
      <c r="I34" s="6"/>
      <c r="J34" s="6"/>
      <c r="K34" s="13" t="str">
        <f aca="false">IF(OR(C34="",COUNT(E34:J34)&lt;6),"",SUMPRODUCT(E34:J34,INDEX('Segment weights'!$B$5:$G$8,MATCH(C34,'Segment weights'!$A$5:$A$8,0),0)))</f>
        <v/>
      </c>
      <c r="L34" s="14" t="str">
        <f aca="false">IF(K34="","",INDEX('Segment weights'!$B$18:$B$21,MATCH(K34,'Segment weights'!$A$18:$A$21,1)))</f>
        <v/>
      </c>
      <c r="M34" s="14" t="str">
        <f aca="false">IF(K34="","",INDEX('Segment weights'!$C$18:$C$21,MATCH(K34,'Segment weights'!$A$18:$A$21,1)))</f>
        <v/>
      </c>
      <c r="N34" s="14" t="str">
        <f aca="false">IF(K34="","",INDEX($E$4:$J$4,MATCH(MIN(E34:J34),E34:J34,0)))</f>
        <v/>
      </c>
      <c r="O34" s="6"/>
    </row>
    <row r="35" customFormat="false" ht="15" hidden="false" customHeight="false" outlineLevel="0" collapsed="false">
      <c r="A35" s="6"/>
      <c r="B35" s="6"/>
      <c r="C35" s="6"/>
      <c r="D35" s="6"/>
      <c r="E35" s="6"/>
      <c r="F35" s="6"/>
      <c r="G35" s="6"/>
      <c r="H35" s="6"/>
      <c r="I35" s="6"/>
      <c r="J35" s="6"/>
      <c r="K35" s="13" t="str">
        <f aca="false">IF(OR(C35="",COUNT(E35:J35)&lt;6),"",SUMPRODUCT(E35:J35,INDEX('Segment weights'!$B$5:$G$8,MATCH(C35,'Segment weights'!$A$5:$A$8,0),0)))</f>
        <v/>
      </c>
      <c r="L35" s="14" t="str">
        <f aca="false">IF(K35="","",INDEX('Segment weights'!$B$18:$B$21,MATCH(K35,'Segment weights'!$A$18:$A$21,1)))</f>
        <v/>
      </c>
      <c r="M35" s="14" t="str">
        <f aca="false">IF(K35="","",INDEX('Segment weights'!$C$18:$C$21,MATCH(K35,'Segment weights'!$A$18:$A$21,1)))</f>
        <v/>
      </c>
      <c r="N35" s="14" t="str">
        <f aca="false">IF(K35="","",INDEX($E$4:$J$4,MATCH(MIN(E35:J35),E35:J35,0)))</f>
        <v/>
      </c>
      <c r="O35" s="6"/>
    </row>
    <row r="36" customFormat="false" ht="15" hidden="false" customHeight="false" outlineLevel="0" collapsed="false">
      <c r="A36" s="6"/>
      <c r="B36" s="6"/>
      <c r="C36" s="6"/>
      <c r="D36" s="6"/>
      <c r="E36" s="6"/>
      <c r="F36" s="6"/>
      <c r="G36" s="6"/>
      <c r="H36" s="6"/>
      <c r="I36" s="6"/>
      <c r="J36" s="6"/>
      <c r="K36" s="13" t="str">
        <f aca="false">IF(OR(C36="",COUNT(E36:J36)&lt;6),"",SUMPRODUCT(E36:J36,INDEX('Segment weights'!$B$5:$G$8,MATCH(C36,'Segment weights'!$A$5:$A$8,0),0)))</f>
        <v/>
      </c>
      <c r="L36" s="14" t="str">
        <f aca="false">IF(K36="","",INDEX('Segment weights'!$B$18:$B$21,MATCH(K36,'Segment weights'!$A$18:$A$21,1)))</f>
        <v/>
      </c>
      <c r="M36" s="14" t="str">
        <f aca="false">IF(K36="","",INDEX('Segment weights'!$C$18:$C$21,MATCH(K36,'Segment weights'!$A$18:$A$21,1)))</f>
        <v/>
      </c>
      <c r="N36" s="14" t="str">
        <f aca="false">IF(K36="","",INDEX($E$4:$J$4,MATCH(MIN(E36:J36),E36:J36,0)))</f>
        <v/>
      </c>
      <c r="O36" s="6"/>
    </row>
    <row r="37" customFormat="false" ht="15" hidden="false" customHeight="false" outlineLevel="0" collapsed="false">
      <c r="A37" s="6"/>
      <c r="B37" s="6"/>
      <c r="C37" s="6"/>
      <c r="D37" s="6"/>
      <c r="E37" s="6"/>
      <c r="F37" s="6"/>
      <c r="G37" s="6"/>
      <c r="H37" s="6"/>
      <c r="I37" s="6"/>
      <c r="J37" s="6"/>
      <c r="K37" s="13" t="str">
        <f aca="false">IF(OR(C37="",COUNT(E37:J37)&lt;6),"",SUMPRODUCT(E37:J37,INDEX('Segment weights'!$B$5:$G$8,MATCH(C37,'Segment weights'!$A$5:$A$8,0),0)))</f>
        <v/>
      </c>
      <c r="L37" s="14" t="str">
        <f aca="false">IF(K37="","",INDEX('Segment weights'!$B$18:$B$21,MATCH(K37,'Segment weights'!$A$18:$A$21,1)))</f>
        <v/>
      </c>
      <c r="M37" s="14" t="str">
        <f aca="false">IF(K37="","",INDEX('Segment weights'!$C$18:$C$21,MATCH(K37,'Segment weights'!$A$18:$A$21,1)))</f>
        <v/>
      </c>
      <c r="N37" s="14" t="str">
        <f aca="false">IF(K37="","",INDEX($E$4:$J$4,MATCH(MIN(E37:J37),E37:J37,0)))</f>
        <v/>
      </c>
      <c r="O37" s="6"/>
    </row>
    <row r="38" customFormat="false" ht="15" hidden="false" customHeight="false" outlineLevel="0" collapsed="false">
      <c r="A38" s="6"/>
      <c r="B38" s="6"/>
      <c r="C38" s="6"/>
      <c r="D38" s="6"/>
      <c r="E38" s="6"/>
      <c r="F38" s="6"/>
      <c r="G38" s="6"/>
      <c r="H38" s="6"/>
      <c r="I38" s="6"/>
      <c r="J38" s="6"/>
      <c r="K38" s="13" t="str">
        <f aca="false">IF(OR(C38="",COUNT(E38:J38)&lt;6),"",SUMPRODUCT(E38:J38,INDEX('Segment weights'!$B$5:$G$8,MATCH(C38,'Segment weights'!$A$5:$A$8,0),0)))</f>
        <v/>
      </c>
      <c r="L38" s="14" t="str">
        <f aca="false">IF(K38="","",INDEX('Segment weights'!$B$18:$B$21,MATCH(K38,'Segment weights'!$A$18:$A$21,1)))</f>
        <v/>
      </c>
      <c r="M38" s="14" t="str">
        <f aca="false">IF(K38="","",INDEX('Segment weights'!$C$18:$C$21,MATCH(K38,'Segment weights'!$A$18:$A$21,1)))</f>
        <v/>
      </c>
      <c r="N38" s="14" t="str">
        <f aca="false">IF(K38="","",INDEX($E$4:$J$4,MATCH(MIN(E38:J38),E38:J38,0)))</f>
        <v/>
      </c>
      <c r="O38" s="6"/>
    </row>
    <row r="39" customFormat="false" ht="15" hidden="false" customHeight="false" outlineLevel="0" collapsed="false">
      <c r="A39" s="6"/>
      <c r="B39" s="6"/>
      <c r="C39" s="6"/>
      <c r="D39" s="6"/>
      <c r="E39" s="6"/>
      <c r="F39" s="6"/>
      <c r="G39" s="6"/>
      <c r="H39" s="6"/>
      <c r="I39" s="6"/>
      <c r="J39" s="6"/>
      <c r="K39" s="13" t="str">
        <f aca="false">IF(OR(C39="",COUNT(E39:J39)&lt;6),"",SUMPRODUCT(E39:J39,INDEX('Segment weights'!$B$5:$G$8,MATCH(C39,'Segment weights'!$A$5:$A$8,0),0)))</f>
        <v/>
      </c>
      <c r="L39" s="14" t="str">
        <f aca="false">IF(K39="","",INDEX('Segment weights'!$B$18:$B$21,MATCH(K39,'Segment weights'!$A$18:$A$21,1)))</f>
        <v/>
      </c>
      <c r="M39" s="14" t="str">
        <f aca="false">IF(K39="","",INDEX('Segment weights'!$C$18:$C$21,MATCH(K39,'Segment weights'!$A$18:$A$21,1)))</f>
        <v/>
      </c>
      <c r="N39" s="14" t="str">
        <f aca="false">IF(K39="","",INDEX($E$4:$J$4,MATCH(MIN(E39:J39),E39:J39,0)))</f>
        <v/>
      </c>
      <c r="O39" s="6"/>
    </row>
    <row r="40" customFormat="false" ht="15" hidden="false" customHeight="false" outlineLevel="0" collapsed="false">
      <c r="A40" s="6"/>
      <c r="B40" s="6"/>
      <c r="C40" s="6"/>
      <c r="D40" s="6"/>
      <c r="E40" s="6"/>
      <c r="F40" s="6"/>
      <c r="G40" s="6"/>
      <c r="H40" s="6"/>
      <c r="I40" s="6"/>
      <c r="J40" s="6"/>
      <c r="K40" s="13" t="str">
        <f aca="false">IF(OR(C40="",COUNT(E40:J40)&lt;6),"",SUMPRODUCT(E40:J40,INDEX('Segment weights'!$B$5:$G$8,MATCH(C40,'Segment weights'!$A$5:$A$8,0),0)))</f>
        <v/>
      </c>
      <c r="L40" s="14" t="str">
        <f aca="false">IF(K40="","",INDEX('Segment weights'!$B$18:$B$21,MATCH(K40,'Segment weights'!$A$18:$A$21,1)))</f>
        <v/>
      </c>
      <c r="M40" s="14" t="str">
        <f aca="false">IF(K40="","",INDEX('Segment weights'!$C$18:$C$21,MATCH(K40,'Segment weights'!$A$18:$A$21,1)))</f>
        <v/>
      </c>
      <c r="N40" s="14" t="str">
        <f aca="false">IF(K40="","",INDEX($E$4:$J$4,MATCH(MIN(E40:J40),E40:J40,0)))</f>
        <v/>
      </c>
      <c r="O40" s="6"/>
    </row>
    <row r="41" customFormat="false" ht="15" hidden="false" customHeight="false" outlineLevel="0" collapsed="false">
      <c r="A41" s="6"/>
      <c r="B41" s="6"/>
      <c r="C41" s="6"/>
      <c r="D41" s="6"/>
      <c r="E41" s="6"/>
      <c r="F41" s="6"/>
      <c r="G41" s="6"/>
      <c r="H41" s="6"/>
      <c r="I41" s="6"/>
      <c r="J41" s="6"/>
      <c r="K41" s="13" t="str">
        <f aca="false">IF(OR(C41="",COUNT(E41:J41)&lt;6),"",SUMPRODUCT(E41:J41,INDEX('Segment weights'!$B$5:$G$8,MATCH(C41,'Segment weights'!$A$5:$A$8,0),0)))</f>
        <v/>
      </c>
      <c r="L41" s="14" t="str">
        <f aca="false">IF(K41="","",INDEX('Segment weights'!$B$18:$B$21,MATCH(K41,'Segment weights'!$A$18:$A$21,1)))</f>
        <v/>
      </c>
      <c r="M41" s="14" t="str">
        <f aca="false">IF(K41="","",INDEX('Segment weights'!$C$18:$C$21,MATCH(K41,'Segment weights'!$A$18:$A$21,1)))</f>
        <v/>
      </c>
      <c r="N41" s="14" t="str">
        <f aca="false">IF(K41="","",INDEX($E$4:$J$4,MATCH(MIN(E41:J41),E41:J41,0)))</f>
        <v/>
      </c>
      <c r="O41" s="6"/>
    </row>
    <row r="42" customFormat="false" ht="15" hidden="false" customHeight="false" outlineLevel="0" collapsed="false">
      <c r="A42" s="6"/>
      <c r="B42" s="6"/>
      <c r="C42" s="6"/>
      <c r="D42" s="6"/>
      <c r="E42" s="6"/>
      <c r="F42" s="6"/>
      <c r="G42" s="6"/>
      <c r="H42" s="6"/>
      <c r="I42" s="6"/>
      <c r="J42" s="6"/>
      <c r="K42" s="13" t="str">
        <f aca="false">IF(OR(C42="",COUNT(E42:J42)&lt;6),"",SUMPRODUCT(E42:J42,INDEX('Segment weights'!$B$5:$G$8,MATCH(C42,'Segment weights'!$A$5:$A$8,0),0)))</f>
        <v/>
      </c>
      <c r="L42" s="14" t="str">
        <f aca="false">IF(K42="","",INDEX('Segment weights'!$B$18:$B$21,MATCH(K42,'Segment weights'!$A$18:$A$21,1)))</f>
        <v/>
      </c>
      <c r="M42" s="14" t="str">
        <f aca="false">IF(K42="","",INDEX('Segment weights'!$C$18:$C$21,MATCH(K42,'Segment weights'!$A$18:$A$21,1)))</f>
        <v/>
      </c>
      <c r="N42" s="14" t="str">
        <f aca="false">IF(K42="","",INDEX($E$4:$J$4,MATCH(MIN(E42:J42),E42:J42,0)))</f>
        <v/>
      </c>
      <c r="O42" s="6"/>
    </row>
    <row r="43" customFormat="false" ht="15" hidden="false" customHeight="false" outlineLevel="0" collapsed="false">
      <c r="A43" s="6"/>
      <c r="B43" s="6"/>
      <c r="C43" s="6"/>
      <c r="D43" s="6"/>
      <c r="E43" s="6"/>
      <c r="F43" s="6"/>
      <c r="G43" s="6"/>
      <c r="H43" s="6"/>
      <c r="I43" s="6"/>
      <c r="J43" s="6"/>
      <c r="K43" s="13" t="str">
        <f aca="false">IF(OR(C43="",COUNT(E43:J43)&lt;6),"",SUMPRODUCT(E43:J43,INDEX('Segment weights'!$B$5:$G$8,MATCH(C43,'Segment weights'!$A$5:$A$8,0),0)))</f>
        <v/>
      </c>
      <c r="L43" s="14" t="str">
        <f aca="false">IF(K43="","",INDEX('Segment weights'!$B$18:$B$21,MATCH(K43,'Segment weights'!$A$18:$A$21,1)))</f>
        <v/>
      </c>
      <c r="M43" s="14" t="str">
        <f aca="false">IF(K43="","",INDEX('Segment weights'!$C$18:$C$21,MATCH(K43,'Segment weights'!$A$18:$A$21,1)))</f>
        <v/>
      </c>
      <c r="N43" s="14" t="str">
        <f aca="false">IF(K43="","",INDEX($E$4:$J$4,MATCH(MIN(E43:J43),E43:J43,0)))</f>
        <v/>
      </c>
      <c r="O43" s="6"/>
    </row>
    <row r="44" customFormat="false" ht="15" hidden="false" customHeight="false" outlineLevel="0" collapsed="false">
      <c r="A44" s="6"/>
      <c r="B44" s="6"/>
      <c r="C44" s="6"/>
      <c r="D44" s="6"/>
      <c r="E44" s="6"/>
      <c r="F44" s="6"/>
      <c r="G44" s="6"/>
      <c r="H44" s="6"/>
      <c r="I44" s="6"/>
      <c r="J44" s="6"/>
      <c r="K44" s="13" t="str">
        <f aca="false">IF(OR(C44="",COUNT(E44:J44)&lt;6),"",SUMPRODUCT(E44:J44,INDEX('Segment weights'!$B$5:$G$8,MATCH(C44,'Segment weights'!$A$5:$A$8,0),0)))</f>
        <v/>
      </c>
      <c r="L44" s="14" t="str">
        <f aca="false">IF(K44="","",INDEX('Segment weights'!$B$18:$B$21,MATCH(K44,'Segment weights'!$A$18:$A$21,1)))</f>
        <v/>
      </c>
      <c r="M44" s="14" t="str">
        <f aca="false">IF(K44="","",INDEX('Segment weights'!$C$18:$C$21,MATCH(K44,'Segment weights'!$A$18:$A$21,1)))</f>
        <v/>
      </c>
      <c r="N44" s="14" t="str">
        <f aca="false">IF(K44="","",INDEX($E$4:$J$4,MATCH(MIN(E44:J44),E44:J44,0)))</f>
        <v/>
      </c>
      <c r="O44" s="6"/>
    </row>
    <row r="45" customFormat="false" ht="15" hidden="false" customHeight="false" outlineLevel="0" collapsed="false">
      <c r="A45" s="6"/>
      <c r="B45" s="6"/>
      <c r="C45" s="6"/>
      <c r="D45" s="6"/>
      <c r="E45" s="6"/>
      <c r="F45" s="6"/>
      <c r="G45" s="6"/>
      <c r="H45" s="6"/>
      <c r="I45" s="6"/>
      <c r="J45" s="6"/>
      <c r="K45" s="13" t="str">
        <f aca="false">IF(OR(C45="",COUNT(E45:J45)&lt;6),"",SUMPRODUCT(E45:J45,INDEX('Segment weights'!$B$5:$G$8,MATCH(C45,'Segment weights'!$A$5:$A$8,0),0)))</f>
        <v/>
      </c>
      <c r="L45" s="14" t="str">
        <f aca="false">IF(K45="","",INDEX('Segment weights'!$B$18:$B$21,MATCH(K45,'Segment weights'!$A$18:$A$21,1)))</f>
        <v/>
      </c>
      <c r="M45" s="14" t="str">
        <f aca="false">IF(K45="","",INDEX('Segment weights'!$C$18:$C$21,MATCH(K45,'Segment weights'!$A$18:$A$21,1)))</f>
        <v/>
      </c>
      <c r="N45" s="14" t="str">
        <f aca="false">IF(K45="","",INDEX($E$4:$J$4,MATCH(MIN(E45:J45),E45:J45,0)))</f>
        <v/>
      </c>
      <c r="O45" s="6"/>
    </row>
    <row r="46" customFormat="false" ht="15" hidden="false" customHeight="false" outlineLevel="0" collapsed="false">
      <c r="A46" s="6"/>
      <c r="B46" s="6"/>
      <c r="C46" s="6"/>
      <c r="D46" s="6"/>
      <c r="E46" s="6"/>
      <c r="F46" s="6"/>
      <c r="G46" s="6"/>
      <c r="H46" s="6"/>
      <c r="I46" s="6"/>
      <c r="J46" s="6"/>
      <c r="K46" s="13" t="str">
        <f aca="false">IF(OR(C46="",COUNT(E46:J46)&lt;6),"",SUMPRODUCT(E46:J46,INDEX('Segment weights'!$B$5:$G$8,MATCH(C46,'Segment weights'!$A$5:$A$8,0),0)))</f>
        <v/>
      </c>
      <c r="L46" s="14" t="str">
        <f aca="false">IF(K46="","",INDEX('Segment weights'!$B$18:$B$21,MATCH(K46,'Segment weights'!$A$18:$A$21,1)))</f>
        <v/>
      </c>
      <c r="M46" s="14" t="str">
        <f aca="false">IF(K46="","",INDEX('Segment weights'!$C$18:$C$21,MATCH(K46,'Segment weights'!$A$18:$A$21,1)))</f>
        <v/>
      </c>
      <c r="N46" s="14" t="str">
        <f aca="false">IF(K46="","",INDEX($E$4:$J$4,MATCH(MIN(E46:J46),E46:J46,0)))</f>
        <v/>
      </c>
      <c r="O46" s="6"/>
    </row>
    <row r="47" customFormat="false" ht="15" hidden="false" customHeight="false" outlineLevel="0" collapsed="false">
      <c r="A47" s="6"/>
      <c r="B47" s="6"/>
      <c r="C47" s="6"/>
      <c r="D47" s="6"/>
      <c r="E47" s="6"/>
      <c r="F47" s="6"/>
      <c r="G47" s="6"/>
      <c r="H47" s="6"/>
      <c r="I47" s="6"/>
      <c r="J47" s="6"/>
      <c r="K47" s="13" t="str">
        <f aca="false">IF(OR(C47="",COUNT(E47:J47)&lt;6),"",SUMPRODUCT(E47:J47,INDEX('Segment weights'!$B$5:$G$8,MATCH(C47,'Segment weights'!$A$5:$A$8,0),0)))</f>
        <v/>
      </c>
      <c r="L47" s="14" t="str">
        <f aca="false">IF(K47="","",INDEX('Segment weights'!$B$18:$B$21,MATCH(K47,'Segment weights'!$A$18:$A$21,1)))</f>
        <v/>
      </c>
      <c r="M47" s="14" t="str">
        <f aca="false">IF(K47="","",INDEX('Segment weights'!$C$18:$C$21,MATCH(K47,'Segment weights'!$A$18:$A$21,1)))</f>
        <v/>
      </c>
      <c r="N47" s="14" t="str">
        <f aca="false">IF(K47="","",INDEX($E$4:$J$4,MATCH(MIN(E47:J47),E47:J47,0)))</f>
        <v/>
      </c>
      <c r="O47" s="6"/>
    </row>
    <row r="48" customFormat="false" ht="15" hidden="false" customHeight="false" outlineLevel="0" collapsed="false">
      <c r="A48" s="6"/>
      <c r="B48" s="6"/>
      <c r="C48" s="6"/>
      <c r="D48" s="6"/>
      <c r="E48" s="6"/>
      <c r="F48" s="6"/>
      <c r="G48" s="6"/>
      <c r="H48" s="6"/>
      <c r="I48" s="6"/>
      <c r="J48" s="6"/>
      <c r="K48" s="13" t="str">
        <f aca="false">IF(OR(C48="",COUNT(E48:J48)&lt;6),"",SUMPRODUCT(E48:J48,INDEX('Segment weights'!$B$5:$G$8,MATCH(C48,'Segment weights'!$A$5:$A$8,0),0)))</f>
        <v/>
      </c>
      <c r="L48" s="14" t="str">
        <f aca="false">IF(K48="","",INDEX('Segment weights'!$B$18:$B$21,MATCH(K48,'Segment weights'!$A$18:$A$21,1)))</f>
        <v/>
      </c>
      <c r="M48" s="14" t="str">
        <f aca="false">IF(K48="","",INDEX('Segment weights'!$C$18:$C$21,MATCH(K48,'Segment weights'!$A$18:$A$21,1)))</f>
        <v/>
      </c>
      <c r="N48" s="14" t="str">
        <f aca="false">IF(K48="","",INDEX($E$4:$J$4,MATCH(MIN(E48:J48),E48:J48,0)))</f>
        <v/>
      </c>
      <c r="O48" s="6"/>
    </row>
    <row r="49" customFormat="false" ht="15" hidden="false" customHeight="false" outlineLevel="0" collapsed="false">
      <c r="A49" s="6"/>
      <c r="B49" s="6"/>
      <c r="C49" s="6"/>
      <c r="D49" s="6"/>
      <c r="E49" s="6"/>
      <c r="F49" s="6"/>
      <c r="G49" s="6"/>
      <c r="H49" s="6"/>
      <c r="I49" s="6"/>
      <c r="J49" s="6"/>
      <c r="K49" s="13" t="str">
        <f aca="false">IF(OR(C49="",COUNT(E49:J49)&lt;6),"",SUMPRODUCT(E49:J49,INDEX('Segment weights'!$B$5:$G$8,MATCH(C49,'Segment weights'!$A$5:$A$8,0),0)))</f>
        <v/>
      </c>
      <c r="L49" s="14" t="str">
        <f aca="false">IF(K49="","",INDEX('Segment weights'!$B$18:$B$21,MATCH(K49,'Segment weights'!$A$18:$A$21,1)))</f>
        <v/>
      </c>
      <c r="M49" s="14" t="str">
        <f aca="false">IF(K49="","",INDEX('Segment weights'!$C$18:$C$21,MATCH(K49,'Segment weights'!$A$18:$A$21,1)))</f>
        <v/>
      </c>
      <c r="N49" s="14" t="str">
        <f aca="false">IF(K49="","",INDEX($E$4:$J$4,MATCH(MIN(E49:J49),E49:J49,0)))</f>
        <v/>
      </c>
      <c r="O49" s="6"/>
    </row>
    <row r="50" customFormat="false" ht="15" hidden="false" customHeight="false" outlineLevel="0" collapsed="false">
      <c r="A50" s="6"/>
      <c r="B50" s="6"/>
      <c r="C50" s="6"/>
      <c r="D50" s="6"/>
      <c r="E50" s="6"/>
      <c r="F50" s="6"/>
      <c r="G50" s="6"/>
      <c r="H50" s="6"/>
      <c r="I50" s="6"/>
      <c r="J50" s="6"/>
      <c r="K50" s="13" t="str">
        <f aca="false">IF(OR(C50="",COUNT(E50:J50)&lt;6),"",SUMPRODUCT(E50:J50,INDEX('Segment weights'!$B$5:$G$8,MATCH(C50,'Segment weights'!$A$5:$A$8,0),0)))</f>
        <v/>
      </c>
      <c r="L50" s="14" t="str">
        <f aca="false">IF(K50="","",INDEX('Segment weights'!$B$18:$B$21,MATCH(K50,'Segment weights'!$A$18:$A$21,1)))</f>
        <v/>
      </c>
      <c r="M50" s="14" t="str">
        <f aca="false">IF(K50="","",INDEX('Segment weights'!$C$18:$C$21,MATCH(K50,'Segment weights'!$A$18:$A$21,1)))</f>
        <v/>
      </c>
      <c r="N50" s="14" t="str">
        <f aca="false">IF(K50="","",INDEX($E$4:$J$4,MATCH(MIN(E50:J50),E50:J50,0)))</f>
        <v/>
      </c>
      <c r="O50" s="6"/>
    </row>
    <row r="51" customFormat="false" ht="15" hidden="false" customHeight="false" outlineLevel="0" collapsed="false">
      <c r="A51" s="6"/>
      <c r="B51" s="6"/>
      <c r="C51" s="6"/>
      <c r="D51" s="6"/>
      <c r="E51" s="6"/>
      <c r="F51" s="6"/>
      <c r="G51" s="6"/>
      <c r="H51" s="6"/>
      <c r="I51" s="6"/>
      <c r="J51" s="6"/>
      <c r="K51" s="13" t="str">
        <f aca="false">IF(OR(C51="",COUNT(E51:J51)&lt;6),"",SUMPRODUCT(E51:J51,INDEX('Segment weights'!$B$5:$G$8,MATCH(C51,'Segment weights'!$A$5:$A$8,0),0)))</f>
        <v/>
      </c>
      <c r="L51" s="14" t="str">
        <f aca="false">IF(K51="","",INDEX('Segment weights'!$B$18:$B$21,MATCH(K51,'Segment weights'!$A$18:$A$21,1)))</f>
        <v/>
      </c>
      <c r="M51" s="14" t="str">
        <f aca="false">IF(K51="","",INDEX('Segment weights'!$C$18:$C$21,MATCH(K51,'Segment weights'!$A$18:$A$21,1)))</f>
        <v/>
      </c>
      <c r="N51" s="14" t="str">
        <f aca="false">IF(K51="","",INDEX($E$4:$J$4,MATCH(MIN(E51:J51),E51:J51,0)))</f>
        <v/>
      </c>
      <c r="O51" s="6"/>
    </row>
    <row r="52" customFormat="false" ht="15" hidden="false" customHeight="false" outlineLevel="0" collapsed="false">
      <c r="A52" s="6"/>
      <c r="B52" s="6"/>
      <c r="C52" s="6"/>
      <c r="D52" s="6"/>
      <c r="E52" s="6"/>
      <c r="F52" s="6"/>
      <c r="G52" s="6"/>
      <c r="H52" s="6"/>
      <c r="I52" s="6"/>
      <c r="J52" s="6"/>
      <c r="K52" s="13" t="str">
        <f aca="false">IF(OR(C52="",COUNT(E52:J52)&lt;6),"",SUMPRODUCT(E52:J52,INDEX('Segment weights'!$B$5:$G$8,MATCH(C52,'Segment weights'!$A$5:$A$8,0),0)))</f>
        <v/>
      </c>
      <c r="L52" s="14" t="str">
        <f aca="false">IF(K52="","",INDEX('Segment weights'!$B$18:$B$21,MATCH(K52,'Segment weights'!$A$18:$A$21,1)))</f>
        <v/>
      </c>
      <c r="M52" s="14" t="str">
        <f aca="false">IF(K52="","",INDEX('Segment weights'!$C$18:$C$21,MATCH(K52,'Segment weights'!$A$18:$A$21,1)))</f>
        <v/>
      </c>
      <c r="N52" s="14" t="str">
        <f aca="false">IF(K52="","",INDEX($E$4:$J$4,MATCH(MIN(E52:J52),E52:J52,0)))</f>
        <v/>
      </c>
      <c r="O52" s="6"/>
    </row>
    <row r="53" customFormat="false" ht="15" hidden="false" customHeight="false" outlineLevel="0" collapsed="false">
      <c r="A53" s="6"/>
      <c r="B53" s="6"/>
      <c r="C53" s="6"/>
      <c r="D53" s="6"/>
      <c r="E53" s="6"/>
      <c r="F53" s="6"/>
      <c r="G53" s="6"/>
      <c r="H53" s="6"/>
      <c r="I53" s="6"/>
      <c r="J53" s="6"/>
      <c r="K53" s="13" t="str">
        <f aca="false">IF(OR(C53="",COUNT(E53:J53)&lt;6),"",SUMPRODUCT(E53:J53,INDEX('Segment weights'!$B$5:$G$8,MATCH(C53,'Segment weights'!$A$5:$A$8,0),0)))</f>
        <v/>
      </c>
      <c r="L53" s="14" t="str">
        <f aca="false">IF(K53="","",INDEX('Segment weights'!$B$18:$B$21,MATCH(K53,'Segment weights'!$A$18:$A$21,1)))</f>
        <v/>
      </c>
      <c r="M53" s="14" t="str">
        <f aca="false">IF(K53="","",INDEX('Segment weights'!$C$18:$C$21,MATCH(K53,'Segment weights'!$A$18:$A$21,1)))</f>
        <v/>
      </c>
      <c r="N53" s="14" t="str">
        <f aca="false">IF(K53="","",INDEX($E$4:$J$4,MATCH(MIN(E53:J53),E53:J53,0)))</f>
        <v/>
      </c>
      <c r="O53" s="6"/>
    </row>
    <row r="54" customFormat="false" ht="15" hidden="false" customHeight="false" outlineLevel="0" collapsed="false">
      <c r="A54" s="6"/>
      <c r="B54" s="6"/>
      <c r="C54" s="6"/>
      <c r="D54" s="6"/>
      <c r="E54" s="6"/>
      <c r="F54" s="6"/>
      <c r="G54" s="6"/>
      <c r="H54" s="6"/>
      <c r="I54" s="6"/>
      <c r="J54" s="6"/>
      <c r="K54" s="13" t="str">
        <f aca="false">IF(OR(C54="",COUNT(E54:J54)&lt;6),"",SUMPRODUCT(E54:J54,INDEX('Segment weights'!$B$5:$G$8,MATCH(C54,'Segment weights'!$A$5:$A$8,0),0)))</f>
        <v/>
      </c>
      <c r="L54" s="14" t="str">
        <f aca="false">IF(K54="","",INDEX('Segment weights'!$B$18:$B$21,MATCH(K54,'Segment weights'!$A$18:$A$21,1)))</f>
        <v/>
      </c>
      <c r="M54" s="14" t="str">
        <f aca="false">IF(K54="","",INDEX('Segment weights'!$C$18:$C$21,MATCH(K54,'Segment weights'!$A$18:$A$21,1)))</f>
        <v/>
      </c>
      <c r="N54" s="14" t="str">
        <f aca="false">IF(K54="","",INDEX($E$4:$J$4,MATCH(MIN(E54:J54),E54:J54,0)))</f>
        <v/>
      </c>
      <c r="O54" s="6"/>
    </row>
    <row r="55" customFormat="false" ht="15" hidden="false" customHeight="false" outlineLevel="0" collapsed="false">
      <c r="A55" s="6"/>
      <c r="B55" s="6"/>
      <c r="C55" s="6"/>
      <c r="D55" s="6"/>
      <c r="E55" s="6"/>
      <c r="F55" s="6"/>
      <c r="G55" s="6"/>
      <c r="H55" s="6"/>
      <c r="I55" s="6"/>
      <c r="J55" s="6"/>
      <c r="K55" s="13" t="str">
        <f aca="false">IF(OR(C55="",COUNT(E55:J55)&lt;6),"",SUMPRODUCT(E55:J55,INDEX('Segment weights'!$B$5:$G$8,MATCH(C55,'Segment weights'!$A$5:$A$8,0),0)))</f>
        <v/>
      </c>
      <c r="L55" s="14" t="str">
        <f aca="false">IF(K55="","",INDEX('Segment weights'!$B$18:$B$21,MATCH(K55,'Segment weights'!$A$18:$A$21,1)))</f>
        <v/>
      </c>
      <c r="M55" s="14" t="str">
        <f aca="false">IF(K55="","",INDEX('Segment weights'!$C$18:$C$21,MATCH(K55,'Segment weights'!$A$18:$A$21,1)))</f>
        <v/>
      </c>
      <c r="N55" s="14" t="str">
        <f aca="false">IF(K55="","",INDEX($E$4:$J$4,MATCH(MIN(E55:J55),E55:J55,0)))</f>
        <v/>
      </c>
      <c r="O55" s="6"/>
    </row>
    <row r="56" customFormat="false" ht="15" hidden="false" customHeight="false" outlineLevel="0" collapsed="false">
      <c r="A56" s="6"/>
      <c r="B56" s="6"/>
      <c r="C56" s="6"/>
      <c r="D56" s="6"/>
      <c r="E56" s="6"/>
      <c r="F56" s="6"/>
      <c r="G56" s="6"/>
      <c r="H56" s="6"/>
      <c r="I56" s="6"/>
      <c r="J56" s="6"/>
      <c r="K56" s="13" t="str">
        <f aca="false">IF(OR(C56="",COUNT(E56:J56)&lt;6),"",SUMPRODUCT(E56:J56,INDEX('Segment weights'!$B$5:$G$8,MATCH(C56,'Segment weights'!$A$5:$A$8,0),0)))</f>
        <v/>
      </c>
      <c r="L56" s="14" t="str">
        <f aca="false">IF(K56="","",INDEX('Segment weights'!$B$18:$B$21,MATCH(K56,'Segment weights'!$A$18:$A$21,1)))</f>
        <v/>
      </c>
      <c r="M56" s="14" t="str">
        <f aca="false">IF(K56="","",INDEX('Segment weights'!$C$18:$C$21,MATCH(K56,'Segment weights'!$A$18:$A$21,1)))</f>
        <v/>
      </c>
      <c r="N56" s="14" t="str">
        <f aca="false">IF(K56="","",INDEX($E$4:$J$4,MATCH(MIN(E56:J56),E56:J56,0)))</f>
        <v/>
      </c>
      <c r="O56" s="6"/>
    </row>
    <row r="57" customFormat="false" ht="15" hidden="false" customHeight="false" outlineLevel="0" collapsed="false">
      <c r="A57" s="6"/>
      <c r="B57" s="6"/>
      <c r="C57" s="6"/>
      <c r="D57" s="6"/>
      <c r="E57" s="6"/>
      <c r="F57" s="6"/>
      <c r="G57" s="6"/>
      <c r="H57" s="6"/>
      <c r="I57" s="6"/>
      <c r="J57" s="6"/>
      <c r="K57" s="13" t="str">
        <f aca="false">IF(OR(C57="",COUNT(E57:J57)&lt;6),"",SUMPRODUCT(E57:J57,INDEX('Segment weights'!$B$5:$G$8,MATCH(C57,'Segment weights'!$A$5:$A$8,0),0)))</f>
        <v/>
      </c>
      <c r="L57" s="14" t="str">
        <f aca="false">IF(K57="","",INDEX('Segment weights'!$B$18:$B$21,MATCH(K57,'Segment weights'!$A$18:$A$21,1)))</f>
        <v/>
      </c>
      <c r="M57" s="14" t="str">
        <f aca="false">IF(K57="","",INDEX('Segment weights'!$C$18:$C$21,MATCH(K57,'Segment weights'!$A$18:$A$21,1)))</f>
        <v/>
      </c>
      <c r="N57" s="14" t="str">
        <f aca="false">IF(K57="","",INDEX($E$4:$J$4,MATCH(MIN(E57:J57),E57:J57,0)))</f>
        <v/>
      </c>
      <c r="O57" s="6"/>
    </row>
    <row r="58" customFormat="false" ht="15" hidden="false" customHeight="false" outlineLevel="0" collapsed="false">
      <c r="A58" s="6"/>
      <c r="B58" s="6"/>
      <c r="C58" s="6"/>
      <c r="D58" s="6"/>
      <c r="E58" s="6"/>
      <c r="F58" s="6"/>
      <c r="G58" s="6"/>
      <c r="H58" s="6"/>
      <c r="I58" s="6"/>
      <c r="J58" s="6"/>
      <c r="K58" s="13" t="str">
        <f aca="false">IF(OR(C58="",COUNT(E58:J58)&lt;6),"",SUMPRODUCT(E58:J58,INDEX('Segment weights'!$B$5:$G$8,MATCH(C58,'Segment weights'!$A$5:$A$8,0),0)))</f>
        <v/>
      </c>
      <c r="L58" s="14" t="str">
        <f aca="false">IF(K58="","",INDEX('Segment weights'!$B$18:$B$21,MATCH(K58,'Segment weights'!$A$18:$A$21,1)))</f>
        <v/>
      </c>
      <c r="M58" s="14" t="str">
        <f aca="false">IF(K58="","",INDEX('Segment weights'!$C$18:$C$21,MATCH(K58,'Segment weights'!$A$18:$A$21,1)))</f>
        <v/>
      </c>
      <c r="N58" s="14" t="str">
        <f aca="false">IF(K58="","",INDEX($E$4:$J$4,MATCH(MIN(E58:J58),E58:J58,0)))</f>
        <v/>
      </c>
      <c r="O58" s="6"/>
    </row>
    <row r="59" customFormat="false" ht="15" hidden="false" customHeight="false" outlineLevel="0" collapsed="false">
      <c r="A59" s="6"/>
      <c r="B59" s="6"/>
      <c r="C59" s="6"/>
      <c r="D59" s="6"/>
      <c r="E59" s="6"/>
      <c r="F59" s="6"/>
      <c r="G59" s="6"/>
      <c r="H59" s="6"/>
      <c r="I59" s="6"/>
      <c r="J59" s="6"/>
      <c r="K59" s="13" t="str">
        <f aca="false">IF(OR(C59="",COUNT(E59:J59)&lt;6),"",SUMPRODUCT(E59:J59,INDEX('Segment weights'!$B$5:$G$8,MATCH(C59,'Segment weights'!$A$5:$A$8,0),0)))</f>
        <v/>
      </c>
      <c r="L59" s="14" t="str">
        <f aca="false">IF(K59="","",INDEX('Segment weights'!$B$18:$B$21,MATCH(K59,'Segment weights'!$A$18:$A$21,1)))</f>
        <v/>
      </c>
      <c r="M59" s="14" t="str">
        <f aca="false">IF(K59="","",INDEX('Segment weights'!$C$18:$C$21,MATCH(K59,'Segment weights'!$A$18:$A$21,1)))</f>
        <v/>
      </c>
      <c r="N59" s="14" t="str">
        <f aca="false">IF(K59="","",INDEX($E$4:$J$4,MATCH(MIN(E59:J59),E59:J59,0)))</f>
        <v/>
      </c>
      <c r="O59" s="6"/>
    </row>
    <row r="60" customFormat="false" ht="15" hidden="false" customHeight="false" outlineLevel="0" collapsed="false">
      <c r="A60" s="6"/>
      <c r="B60" s="6"/>
      <c r="C60" s="6"/>
      <c r="D60" s="6"/>
      <c r="E60" s="6"/>
      <c r="F60" s="6"/>
      <c r="G60" s="6"/>
      <c r="H60" s="6"/>
      <c r="I60" s="6"/>
      <c r="J60" s="6"/>
      <c r="K60" s="13" t="str">
        <f aca="false">IF(OR(C60="",COUNT(E60:J60)&lt;6),"",SUMPRODUCT(E60:J60,INDEX('Segment weights'!$B$5:$G$8,MATCH(C60,'Segment weights'!$A$5:$A$8,0),0)))</f>
        <v/>
      </c>
      <c r="L60" s="14" t="str">
        <f aca="false">IF(K60="","",INDEX('Segment weights'!$B$18:$B$21,MATCH(K60,'Segment weights'!$A$18:$A$21,1)))</f>
        <v/>
      </c>
      <c r="M60" s="14" t="str">
        <f aca="false">IF(K60="","",INDEX('Segment weights'!$C$18:$C$21,MATCH(K60,'Segment weights'!$A$18:$A$21,1)))</f>
        <v/>
      </c>
      <c r="N60" s="14" t="str">
        <f aca="false">IF(K60="","",INDEX($E$4:$J$4,MATCH(MIN(E60:J60),E60:J60,0)))</f>
        <v/>
      </c>
      <c r="O60" s="6"/>
    </row>
    <row r="61" customFormat="false" ht="15" hidden="false" customHeight="false" outlineLevel="0" collapsed="false">
      <c r="A61" s="6"/>
      <c r="B61" s="6"/>
      <c r="C61" s="6"/>
      <c r="D61" s="6"/>
      <c r="E61" s="6"/>
      <c r="F61" s="6"/>
      <c r="G61" s="6"/>
      <c r="H61" s="6"/>
      <c r="I61" s="6"/>
      <c r="J61" s="6"/>
      <c r="K61" s="13" t="str">
        <f aca="false">IF(OR(C61="",COUNT(E61:J61)&lt;6),"",SUMPRODUCT(E61:J61,INDEX('Segment weights'!$B$5:$G$8,MATCH(C61,'Segment weights'!$A$5:$A$8,0),0)))</f>
        <v/>
      </c>
      <c r="L61" s="14" t="str">
        <f aca="false">IF(K61="","",INDEX('Segment weights'!$B$18:$B$21,MATCH(K61,'Segment weights'!$A$18:$A$21,1)))</f>
        <v/>
      </c>
      <c r="M61" s="14" t="str">
        <f aca="false">IF(K61="","",INDEX('Segment weights'!$C$18:$C$21,MATCH(K61,'Segment weights'!$A$18:$A$21,1)))</f>
        <v/>
      </c>
      <c r="N61" s="14" t="str">
        <f aca="false">IF(K61="","",INDEX($E$4:$J$4,MATCH(MIN(E61:J61),E61:J61,0)))</f>
        <v/>
      </c>
      <c r="O61" s="6"/>
    </row>
    <row r="62" customFormat="false" ht="15" hidden="false" customHeight="false" outlineLevel="0" collapsed="false">
      <c r="A62" s="6"/>
      <c r="B62" s="6"/>
      <c r="C62" s="6"/>
      <c r="D62" s="6"/>
      <c r="E62" s="6"/>
      <c r="F62" s="6"/>
      <c r="G62" s="6"/>
      <c r="H62" s="6"/>
      <c r="I62" s="6"/>
      <c r="J62" s="6"/>
      <c r="K62" s="13" t="str">
        <f aca="false">IF(OR(C62="",COUNT(E62:J62)&lt;6),"",SUMPRODUCT(E62:J62,INDEX('Segment weights'!$B$5:$G$8,MATCH(C62,'Segment weights'!$A$5:$A$8,0),0)))</f>
        <v/>
      </c>
      <c r="L62" s="14" t="str">
        <f aca="false">IF(K62="","",INDEX('Segment weights'!$B$18:$B$21,MATCH(K62,'Segment weights'!$A$18:$A$21,1)))</f>
        <v/>
      </c>
      <c r="M62" s="14" t="str">
        <f aca="false">IF(K62="","",INDEX('Segment weights'!$C$18:$C$21,MATCH(K62,'Segment weights'!$A$18:$A$21,1)))</f>
        <v/>
      </c>
      <c r="N62" s="14" t="str">
        <f aca="false">IF(K62="","",INDEX($E$4:$J$4,MATCH(MIN(E62:J62),E62:J62,0)))</f>
        <v/>
      </c>
      <c r="O62" s="6"/>
    </row>
    <row r="63" customFormat="false" ht="15" hidden="false" customHeight="false" outlineLevel="0" collapsed="false">
      <c r="A63" s="6"/>
      <c r="B63" s="6"/>
      <c r="C63" s="6"/>
      <c r="D63" s="6"/>
      <c r="E63" s="6"/>
      <c r="F63" s="6"/>
      <c r="G63" s="6"/>
      <c r="H63" s="6"/>
      <c r="I63" s="6"/>
      <c r="J63" s="6"/>
      <c r="K63" s="13" t="str">
        <f aca="false">IF(OR(C63="",COUNT(E63:J63)&lt;6),"",SUMPRODUCT(E63:J63,INDEX('Segment weights'!$B$5:$G$8,MATCH(C63,'Segment weights'!$A$5:$A$8,0),0)))</f>
        <v/>
      </c>
      <c r="L63" s="14" t="str">
        <f aca="false">IF(K63="","",INDEX('Segment weights'!$B$18:$B$21,MATCH(K63,'Segment weights'!$A$18:$A$21,1)))</f>
        <v/>
      </c>
      <c r="M63" s="14" t="str">
        <f aca="false">IF(K63="","",INDEX('Segment weights'!$C$18:$C$21,MATCH(K63,'Segment weights'!$A$18:$A$21,1)))</f>
        <v/>
      </c>
      <c r="N63" s="14" t="str">
        <f aca="false">IF(K63="","",INDEX($E$4:$J$4,MATCH(MIN(E63:J63),E63:J63,0)))</f>
        <v/>
      </c>
      <c r="O63" s="6"/>
    </row>
    <row r="64" customFormat="false" ht="15" hidden="false" customHeight="false" outlineLevel="0" collapsed="false">
      <c r="A64" s="6"/>
      <c r="B64" s="6"/>
      <c r="C64" s="6"/>
      <c r="D64" s="6"/>
      <c r="E64" s="6"/>
      <c r="F64" s="6"/>
      <c r="G64" s="6"/>
      <c r="H64" s="6"/>
      <c r="I64" s="6"/>
      <c r="J64" s="6"/>
      <c r="K64" s="13" t="str">
        <f aca="false">IF(OR(C64="",COUNT(E64:J64)&lt;6),"",SUMPRODUCT(E64:J64,INDEX('Segment weights'!$B$5:$G$8,MATCH(C64,'Segment weights'!$A$5:$A$8,0),0)))</f>
        <v/>
      </c>
      <c r="L64" s="14" t="str">
        <f aca="false">IF(K64="","",INDEX('Segment weights'!$B$18:$B$21,MATCH(K64,'Segment weights'!$A$18:$A$21,1)))</f>
        <v/>
      </c>
      <c r="M64" s="14" t="str">
        <f aca="false">IF(K64="","",INDEX('Segment weights'!$C$18:$C$21,MATCH(K64,'Segment weights'!$A$18:$A$21,1)))</f>
        <v/>
      </c>
      <c r="N64" s="14" t="str">
        <f aca="false">IF(K64="","",INDEX($E$4:$J$4,MATCH(MIN(E64:J64),E64:J64,0)))</f>
        <v/>
      </c>
      <c r="O64" s="6"/>
    </row>
    <row r="65" customFormat="false" ht="15" hidden="false" customHeight="false" outlineLevel="0" collapsed="false">
      <c r="A65" s="6"/>
      <c r="B65" s="6"/>
      <c r="C65" s="6"/>
      <c r="D65" s="6"/>
      <c r="E65" s="6"/>
      <c r="F65" s="6"/>
      <c r="G65" s="6"/>
      <c r="H65" s="6"/>
      <c r="I65" s="6"/>
      <c r="J65" s="6"/>
      <c r="K65" s="13" t="str">
        <f aca="false">IF(OR(C65="",COUNT(E65:J65)&lt;6),"",SUMPRODUCT(E65:J65,INDEX('Segment weights'!$B$5:$G$8,MATCH(C65,'Segment weights'!$A$5:$A$8,0),0)))</f>
        <v/>
      </c>
      <c r="L65" s="14" t="str">
        <f aca="false">IF(K65="","",INDEX('Segment weights'!$B$18:$B$21,MATCH(K65,'Segment weights'!$A$18:$A$21,1)))</f>
        <v/>
      </c>
      <c r="M65" s="14" t="str">
        <f aca="false">IF(K65="","",INDEX('Segment weights'!$C$18:$C$21,MATCH(K65,'Segment weights'!$A$18:$A$21,1)))</f>
        <v/>
      </c>
      <c r="N65" s="14" t="str">
        <f aca="false">IF(K65="","",INDEX($E$4:$J$4,MATCH(MIN(E65:J65),E65:J65,0)))</f>
        <v/>
      </c>
      <c r="O65" s="6"/>
    </row>
    <row r="66" customFormat="false" ht="15" hidden="false" customHeight="false" outlineLevel="0" collapsed="false">
      <c r="A66" s="6"/>
      <c r="B66" s="6"/>
      <c r="C66" s="6"/>
      <c r="D66" s="6"/>
      <c r="E66" s="6"/>
      <c r="F66" s="6"/>
      <c r="G66" s="6"/>
      <c r="H66" s="6"/>
      <c r="I66" s="6"/>
      <c r="J66" s="6"/>
      <c r="K66" s="13" t="str">
        <f aca="false">IF(OR(C66="",COUNT(E66:J66)&lt;6),"",SUMPRODUCT(E66:J66,INDEX('Segment weights'!$B$5:$G$8,MATCH(C66,'Segment weights'!$A$5:$A$8,0),0)))</f>
        <v/>
      </c>
      <c r="L66" s="14" t="str">
        <f aca="false">IF(K66="","",INDEX('Segment weights'!$B$18:$B$21,MATCH(K66,'Segment weights'!$A$18:$A$21,1)))</f>
        <v/>
      </c>
      <c r="M66" s="14" t="str">
        <f aca="false">IF(K66="","",INDEX('Segment weights'!$C$18:$C$21,MATCH(K66,'Segment weights'!$A$18:$A$21,1)))</f>
        <v/>
      </c>
      <c r="N66" s="14" t="str">
        <f aca="false">IF(K66="","",INDEX($E$4:$J$4,MATCH(MIN(E66:J66),E66:J66,0)))</f>
        <v/>
      </c>
      <c r="O66" s="6"/>
    </row>
    <row r="67" customFormat="false" ht="15" hidden="false" customHeight="false" outlineLevel="0" collapsed="false">
      <c r="A67" s="6"/>
      <c r="B67" s="6"/>
      <c r="C67" s="6"/>
      <c r="D67" s="6"/>
      <c r="E67" s="6"/>
      <c r="F67" s="6"/>
      <c r="G67" s="6"/>
      <c r="H67" s="6"/>
      <c r="I67" s="6"/>
      <c r="J67" s="6"/>
      <c r="K67" s="13" t="str">
        <f aca="false">IF(OR(C67="",COUNT(E67:J67)&lt;6),"",SUMPRODUCT(E67:J67,INDEX('Segment weights'!$B$5:$G$8,MATCH(C67,'Segment weights'!$A$5:$A$8,0),0)))</f>
        <v/>
      </c>
      <c r="L67" s="14" t="str">
        <f aca="false">IF(K67="","",INDEX('Segment weights'!$B$18:$B$21,MATCH(K67,'Segment weights'!$A$18:$A$21,1)))</f>
        <v/>
      </c>
      <c r="M67" s="14" t="str">
        <f aca="false">IF(K67="","",INDEX('Segment weights'!$C$18:$C$21,MATCH(K67,'Segment weights'!$A$18:$A$21,1)))</f>
        <v/>
      </c>
      <c r="N67" s="14" t="str">
        <f aca="false">IF(K67="","",INDEX($E$4:$J$4,MATCH(MIN(E67:J67),E67:J67,0)))</f>
        <v/>
      </c>
      <c r="O67" s="6"/>
    </row>
    <row r="68" customFormat="false" ht="15" hidden="false" customHeight="false" outlineLevel="0" collapsed="false">
      <c r="A68" s="6"/>
      <c r="B68" s="6"/>
      <c r="C68" s="6"/>
      <c r="D68" s="6"/>
      <c r="E68" s="6"/>
      <c r="F68" s="6"/>
      <c r="G68" s="6"/>
      <c r="H68" s="6"/>
      <c r="I68" s="6"/>
      <c r="J68" s="6"/>
      <c r="K68" s="13" t="str">
        <f aca="false">IF(OR(C68="",COUNT(E68:J68)&lt;6),"",SUMPRODUCT(E68:J68,INDEX('Segment weights'!$B$5:$G$8,MATCH(C68,'Segment weights'!$A$5:$A$8,0),0)))</f>
        <v/>
      </c>
      <c r="L68" s="14" t="str">
        <f aca="false">IF(K68="","",INDEX('Segment weights'!$B$18:$B$21,MATCH(K68,'Segment weights'!$A$18:$A$21,1)))</f>
        <v/>
      </c>
      <c r="M68" s="14" t="str">
        <f aca="false">IF(K68="","",INDEX('Segment weights'!$C$18:$C$21,MATCH(K68,'Segment weights'!$A$18:$A$21,1)))</f>
        <v/>
      </c>
      <c r="N68" s="14" t="str">
        <f aca="false">IF(K68="","",INDEX($E$4:$J$4,MATCH(MIN(E68:J68),E68:J68,0)))</f>
        <v/>
      </c>
      <c r="O68" s="6"/>
    </row>
    <row r="69" customFormat="false" ht="15" hidden="false" customHeight="false" outlineLevel="0" collapsed="false">
      <c r="A69" s="6"/>
      <c r="B69" s="6"/>
      <c r="C69" s="6"/>
      <c r="D69" s="6"/>
      <c r="E69" s="6"/>
      <c r="F69" s="6"/>
      <c r="G69" s="6"/>
      <c r="H69" s="6"/>
      <c r="I69" s="6"/>
      <c r="J69" s="6"/>
      <c r="K69" s="13" t="str">
        <f aca="false">IF(OR(C69="",COUNT(E69:J69)&lt;6),"",SUMPRODUCT(E69:J69,INDEX('Segment weights'!$B$5:$G$8,MATCH(C69,'Segment weights'!$A$5:$A$8,0),0)))</f>
        <v/>
      </c>
      <c r="L69" s="14" t="str">
        <f aca="false">IF(K69="","",INDEX('Segment weights'!$B$18:$B$21,MATCH(K69,'Segment weights'!$A$18:$A$21,1)))</f>
        <v/>
      </c>
      <c r="M69" s="14" t="str">
        <f aca="false">IF(K69="","",INDEX('Segment weights'!$C$18:$C$21,MATCH(K69,'Segment weights'!$A$18:$A$21,1)))</f>
        <v/>
      </c>
      <c r="N69" s="14" t="str">
        <f aca="false">IF(K69="","",INDEX($E$4:$J$4,MATCH(MIN(E69:J69),E69:J69,0)))</f>
        <v/>
      </c>
      <c r="O69" s="6"/>
    </row>
    <row r="70" customFormat="false" ht="15" hidden="false" customHeight="false" outlineLevel="0" collapsed="false">
      <c r="A70" s="6"/>
      <c r="B70" s="6"/>
      <c r="C70" s="6"/>
      <c r="D70" s="6"/>
      <c r="E70" s="6"/>
      <c r="F70" s="6"/>
      <c r="G70" s="6"/>
      <c r="H70" s="6"/>
      <c r="I70" s="6"/>
      <c r="J70" s="6"/>
      <c r="K70" s="13" t="str">
        <f aca="false">IF(OR(C70="",COUNT(E70:J70)&lt;6),"",SUMPRODUCT(E70:J70,INDEX('Segment weights'!$B$5:$G$8,MATCH(C70,'Segment weights'!$A$5:$A$8,0),0)))</f>
        <v/>
      </c>
      <c r="L70" s="14" t="str">
        <f aca="false">IF(K70="","",INDEX('Segment weights'!$B$18:$B$21,MATCH(K70,'Segment weights'!$A$18:$A$21,1)))</f>
        <v/>
      </c>
      <c r="M70" s="14" t="str">
        <f aca="false">IF(K70="","",INDEX('Segment weights'!$C$18:$C$21,MATCH(K70,'Segment weights'!$A$18:$A$21,1)))</f>
        <v/>
      </c>
      <c r="N70" s="14" t="str">
        <f aca="false">IF(K70="","",INDEX($E$4:$J$4,MATCH(MIN(E70:J70),E70:J70,0)))</f>
        <v/>
      </c>
      <c r="O70" s="6"/>
    </row>
    <row r="71" customFormat="false" ht="15" hidden="false" customHeight="false" outlineLevel="0" collapsed="false">
      <c r="A71" s="6"/>
      <c r="B71" s="6"/>
      <c r="C71" s="6"/>
      <c r="D71" s="6"/>
      <c r="E71" s="6"/>
      <c r="F71" s="6"/>
      <c r="G71" s="6"/>
      <c r="H71" s="6"/>
      <c r="I71" s="6"/>
      <c r="J71" s="6"/>
      <c r="K71" s="13" t="str">
        <f aca="false">IF(OR(C71="",COUNT(E71:J71)&lt;6),"",SUMPRODUCT(E71:J71,INDEX('Segment weights'!$B$5:$G$8,MATCH(C71,'Segment weights'!$A$5:$A$8,0),0)))</f>
        <v/>
      </c>
      <c r="L71" s="14" t="str">
        <f aca="false">IF(K71="","",INDEX('Segment weights'!$B$18:$B$21,MATCH(K71,'Segment weights'!$A$18:$A$21,1)))</f>
        <v/>
      </c>
      <c r="M71" s="14" t="str">
        <f aca="false">IF(K71="","",INDEX('Segment weights'!$C$18:$C$21,MATCH(K71,'Segment weights'!$A$18:$A$21,1)))</f>
        <v/>
      </c>
      <c r="N71" s="14" t="str">
        <f aca="false">IF(K71="","",INDEX($E$4:$J$4,MATCH(MIN(E71:J71),E71:J71,0)))</f>
        <v/>
      </c>
      <c r="O71" s="6"/>
    </row>
    <row r="72" customFormat="false" ht="15" hidden="false" customHeight="false" outlineLevel="0" collapsed="false">
      <c r="A72" s="6"/>
      <c r="B72" s="6"/>
      <c r="C72" s="6"/>
      <c r="D72" s="6"/>
      <c r="E72" s="6"/>
      <c r="F72" s="6"/>
      <c r="G72" s="6"/>
      <c r="H72" s="6"/>
      <c r="I72" s="6"/>
      <c r="J72" s="6"/>
      <c r="K72" s="13" t="str">
        <f aca="false">IF(OR(C72="",COUNT(E72:J72)&lt;6),"",SUMPRODUCT(E72:J72,INDEX('Segment weights'!$B$5:$G$8,MATCH(C72,'Segment weights'!$A$5:$A$8,0),0)))</f>
        <v/>
      </c>
      <c r="L72" s="14" t="str">
        <f aca="false">IF(K72="","",INDEX('Segment weights'!$B$18:$B$21,MATCH(K72,'Segment weights'!$A$18:$A$21,1)))</f>
        <v/>
      </c>
      <c r="M72" s="14" t="str">
        <f aca="false">IF(K72="","",INDEX('Segment weights'!$C$18:$C$21,MATCH(K72,'Segment weights'!$A$18:$A$21,1)))</f>
        <v/>
      </c>
      <c r="N72" s="14" t="str">
        <f aca="false">IF(K72="","",INDEX($E$4:$J$4,MATCH(MIN(E72:J72),E72:J72,0)))</f>
        <v/>
      </c>
      <c r="O72" s="6"/>
    </row>
    <row r="73" customFormat="false" ht="15" hidden="false" customHeight="false" outlineLevel="0" collapsed="false">
      <c r="A73" s="6"/>
      <c r="B73" s="6"/>
      <c r="C73" s="6"/>
      <c r="D73" s="6"/>
      <c r="E73" s="6"/>
      <c r="F73" s="6"/>
      <c r="G73" s="6"/>
      <c r="H73" s="6"/>
      <c r="I73" s="6"/>
      <c r="J73" s="6"/>
      <c r="K73" s="13" t="str">
        <f aca="false">IF(OR(C73="",COUNT(E73:J73)&lt;6),"",SUMPRODUCT(E73:J73,INDEX('Segment weights'!$B$5:$G$8,MATCH(C73,'Segment weights'!$A$5:$A$8,0),0)))</f>
        <v/>
      </c>
      <c r="L73" s="14" t="str">
        <f aca="false">IF(K73="","",INDEX('Segment weights'!$B$18:$B$21,MATCH(K73,'Segment weights'!$A$18:$A$21,1)))</f>
        <v/>
      </c>
      <c r="M73" s="14" t="str">
        <f aca="false">IF(K73="","",INDEX('Segment weights'!$C$18:$C$21,MATCH(K73,'Segment weights'!$A$18:$A$21,1)))</f>
        <v/>
      </c>
      <c r="N73" s="14" t="str">
        <f aca="false">IF(K73="","",INDEX($E$4:$J$4,MATCH(MIN(E73:J73),E73:J73,0)))</f>
        <v/>
      </c>
      <c r="O73" s="6"/>
    </row>
    <row r="74" customFormat="false" ht="15" hidden="false" customHeight="false" outlineLevel="0" collapsed="false">
      <c r="A74" s="6"/>
      <c r="B74" s="6"/>
      <c r="C74" s="6"/>
      <c r="D74" s="6"/>
      <c r="E74" s="6"/>
      <c r="F74" s="6"/>
      <c r="G74" s="6"/>
      <c r="H74" s="6"/>
      <c r="I74" s="6"/>
      <c r="J74" s="6"/>
      <c r="K74" s="13" t="str">
        <f aca="false">IF(OR(C74="",COUNT(E74:J74)&lt;6),"",SUMPRODUCT(E74:J74,INDEX('Segment weights'!$B$5:$G$8,MATCH(C74,'Segment weights'!$A$5:$A$8,0),0)))</f>
        <v/>
      </c>
      <c r="L74" s="14" t="str">
        <f aca="false">IF(K74="","",INDEX('Segment weights'!$B$18:$B$21,MATCH(K74,'Segment weights'!$A$18:$A$21,1)))</f>
        <v/>
      </c>
      <c r="M74" s="14" t="str">
        <f aca="false">IF(K74="","",INDEX('Segment weights'!$C$18:$C$21,MATCH(K74,'Segment weights'!$A$18:$A$21,1)))</f>
        <v/>
      </c>
      <c r="N74" s="14" t="str">
        <f aca="false">IF(K74="","",INDEX($E$4:$J$4,MATCH(MIN(E74:J74),E74:J74,0)))</f>
        <v/>
      </c>
      <c r="O74" s="6"/>
    </row>
    <row r="75" customFormat="false" ht="15" hidden="false" customHeight="false" outlineLevel="0" collapsed="false">
      <c r="A75" s="6"/>
      <c r="B75" s="6"/>
      <c r="C75" s="6"/>
      <c r="D75" s="6"/>
      <c r="E75" s="6"/>
      <c r="F75" s="6"/>
      <c r="G75" s="6"/>
      <c r="H75" s="6"/>
      <c r="I75" s="6"/>
      <c r="J75" s="6"/>
      <c r="K75" s="13" t="str">
        <f aca="false">IF(OR(C75="",COUNT(E75:J75)&lt;6),"",SUMPRODUCT(E75:J75,INDEX('Segment weights'!$B$5:$G$8,MATCH(C75,'Segment weights'!$A$5:$A$8,0),0)))</f>
        <v/>
      </c>
      <c r="L75" s="14" t="str">
        <f aca="false">IF(K75="","",INDEX('Segment weights'!$B$18:$B$21,MATCH(K75,'Segment weights'!$A$18:$A$21,1)))</f>
        <v/>
      </c>
      <c r="M75" s="14" t="str">
        <f aca="false">IF(K75="","",INDEX('Segment weights'!$C$18:$C$21,MATCH(K75,'Segment weights'!$A$18:$A$21,1)))</f>
        <v/>
      </c>
      <c r="N75" s="14" t="str">
        <f aca="false">IF(K75="","",INDEX($E$4:$J$4,MATCH(MIN(E75:J75),E75:J75,0)))</f>
        <v/>
      </c>
      <c r="O75" s="6"/>
    </row>
    <row r="76" customFormat="false" ht="15" hidden="false" customHeight="false" outlineLevel="0" collapsed="false">
      <c r="A76" s="6"/>
      <c r="B76" s="6"/>
      <c r="C76" s="6"/>
      <c r="D76" s="6"/>
      <c r="E76" s="6"/>
      <c r="F76" s="6"/>
      <c r="G76" s="6"/>
      <c r="H76" s="6"/>
      <c r="I76" s="6"/>
      <c r="J76" s="6"/>
      <c r="K76" s="13" t="str">
        <f aca="false">IF(OR(C76="",COUNT(E76:J76)&lt;6),"",SUMPRODUCT(E76:J76,INDEX('Segment weights'!$B$5:$G$8,MATCH(C76,'Segment weights'!$A$5:$A$8,0),0)))</f>
        <v/>
      </c>
      <c r="L76" s="14" t="str">
        <f aca="false">IF(K76="","",INDEX('Segment weights'!$B$18:$B$21,MATCH(K76,'Segment weights'!$A$18:$A$21,1)))</f>
        <v/>
      </c>
      <c r="M76" s="14" t="str">
        <f aca="false">IF(K76="","",INDEX('Segment weights'!$C$18:$C$21,MATCH(K76,'Segment weights'!$A$18:$A$21,1)))</f>
        <v/>
      </c>
      <c r="N76" s="14" t="str">
        <f aca="false">IF(K76="","",INDEX($E$4:$J$4,MATCH(MIN(E76:J76),E76:J76,0)))</f>
        <v/>
      </c>
      <c r="O76" s="6"/>
    </row>
    <row r="77" customFormat="false" ht="15" hidden="false" customHeight="false" outlineLevel="0" collapsed="false">
      <c r="A77" s="6"/>
      <c r="B77" s="6"/>
      <c r="C77" s="6"/>
      <c r="D77" s="6"/>
      <c r="E77" s="6"/>
      <c r="F77" s="6"/>
      <c r="G77" s="6"/>
      <c r="H77" s="6"/>
      <c r="I77" s="6"/>
      <c r="J77" s="6"/>
      <c r="K77" s="13" t="str">
        <f aca="false">IF(OR(C77="",COUNT(E77:J77)&lt;6),"",SUMPRODUCT(E77:J77,INDEX('Segment weights'!$B$5:$G$8,MATCH(C77,'Segment weights'!$A$5:$A$8,0),0)))</f>
        <v/>
      </c>
      <c r="L77" s="14" t="str">
        <f aca="false">IF(K77="","",INDEX('Segment weights'!$B$18:$B$21,MATCH(K77,'Segment weights'!$A$18:$A$21,1)))</f>
        <v/>
      </c>
      <c r="M77" s="14" t="str">
        <f aca="false">IF(K77="","",INDEX('Segment weights'!$C$18:$C$21,MATCH(K77,'Segment weights'!$A$18:$A$21,1)))</f>
        <v/>
      </c>
      <c r="N77" s="14" t="str">
        <f aca="false">IF(K77="","",INDEX($E$4:$J$4,MATCH(MIN(E77:J77),E77:J77,0)))</f>
        <v/>
      </c>
      <c r="O77" s="6"/>
    </row>
    <row r="78" customFormat="false" ht="15" hidden="false" customHeight="false" outlineLevel="0" collapsed="false">
      <c r="A78" s="6"/>
      <c r="B78" s="6"/>
      <c r="C78" s="6"/>
      <c r="D78" s="6"/>
      <c r="E78" s="6"/>
      <c r="F78" s="6"/>
      <c r="G78" s="6"/>
      <c r="H78" s="6"/>
      <c r="I78" s="6"/>
      <c r="J78" s="6"/>
      <c r="K78" s="13" t="str">
        <f aca="false">IF(OR(C78="",COUNT(E78:J78)&lt;6),"",SUMPRODUCT(E78:J78,INDEX('Segment weights'!$B$5:$G$8,MATCH(C78,'Segment weights'!$A$5:$A$8,0),0)))</f>
        <v/>
      </c>
      <c r="L78" s="14" t="str">
        <f aca="false">IF(K78="","",INDEX('Segment weights'!$B$18:$B$21,MATCH(K78,'Segment weights'!$A$18:$A$21,1)))</f>
        <v/>
      </c>
      <c r="M78" s="14" t="str">
        <f aca="false">IF(K78="","",INDEX('Segment weights'!$C$18:$C$21,MATCH(K78,'Segment weights'!$A$18:$A$21,1)))</f>
        <v/>
      </c>
      <c r="N78" s="14" t="str">
        <f aca="false">IF(K78="","",INDEX($E$4:$J$4,MATCH(MIN(E78:J78),E78:J78,0)))</f>
        <v/>
      </c>
      <c r="O78" s="6"/>
    </row>
    <row r="79" customFormat="false" ht="15" hidden="false" customHeight="false" outlineLevel="0" collapsed="false">
      <c r="A79" s="6"/>
      <c r="B79" s="6"/>
      <c r="C79" s="6"/>
      <c r="D79" s="6"/>
      <c r="E79" s="6"/>
      <c r="F79" s="6"/>
      <c r="G79" s="6"/>
      <c r="H79" s="6"/>
      <c r="I79" s="6"/>
      <c r="J79" s="6"/>
      <c r="K79" s="13" t="str">
        <f aca="false">IF(OR(C79="",COUNT(E79:J79)&lt;6),"",SUMPRODUCT(E79:J79,INDEX('Segment weights'!$B$5:$G$8,MATCH(C79,'Segment weights'!$A$5:$A$8,0),0)))</f>
        <v/>
      </c>
      <c r="L79" s="14" t="str">
        <f aca="false">IF(K79="","",INDEX('Segment weights'!$B$18:$B$21,MATCH(K79,'Segment weights'!$A$18:$A$21,1)))</f>
        <v/>
      </c>
      <c r="M79" s="14" t="str">
        <f aca="false">IF(K79="","",INDEX('Segment weights'!$C$18:$C$21,MATCH(K79,'Segment weights'!$A$18:$A$21,1)))</f>
        <v/>
      </c>
      <c r="N79" s="14" t="str">
        <f aca="false">IF(K79="","",INDEX($E$4:$J$4,MATCH(MIN(E79:J79),E79:J79,0)))</f>
        <v/>
      </c>
      <c r="O79" s="6"/>
    </row>
    <row r="80" customFormat="false" ht="15" hidden="false" customHeight="false" outlineLevel="0" collapsed="false">
      <c r="A80" s="6"/>
      <c r="B80" s="6"/>
      <c r="C80" s="6"/>
      <c r="D80" s="6"/>
      <c r="E80" s="6"/>
      <c r="F80" s="6"/>
      <c r="G80" s="6"/>
      <c r="H80" s="6"/>
      <c r="I80" s="6"/>
      <c r="J80" s="6"/>
      <c r="K80" s="13" t="str">
        <f aca="false">IF(OR(C80="",COUNT(E80:J80)&lt;6),"",SUMPRODUCT(E80:J80,INDEX('Segment weights'!$B$5:$G$8,MATCH(C80,'Segment weights'!$A$5:$A$8,0),0)))</f>
        <v/>
      </c>
      <c r="L80" s="14" t="str">
        <f aca="false">IF(K80="","",INDEX('Segment weights'!$B$18:$B$21,MATCH(K80,'Segment weights'!$A$18:$A$21,1)))</f>
        <v/>
      </c>
      <c r="M80" s="14" t="str">
        <f aca="false">IF(K80="","",INDEX('Segment weights'!$C$18:$C$21,MATCH(K80,'Segment weights'!$A$18:$A$21,1)))</f>
        <v/>
      </c>
      <c r="N80" s="14" t="str">
        <f aca="false">IF(K80="","",INDEX($E$4:$J$4,MATCH(MIN(E80:J80),E80:J80,0)))</f>
        <v/>
      </c>
      <c r="O80" s="6"/>
    </row>
    <row r="81" customFormat="false" ht="15" hidden="false" customHeight="false" outlineLevel="0" collapsed="false">
      <c r="A81" s="6"/>
      <c r="B81" s="6"/>
      <c r="C81" s="6"/>
      <c r="D81" s="6"/>
      <c r="E81" s="6"/>
      <c r="F81" s="6"/>
      <c r="G81" s="6"/>
      <c r="H81" s="6"/>
      <c r="I81" s="6"/>
      <c r="J81" s="6"/>
      <c r="K81" s="13" t="str">
        <f aca="false">IF(OR(C81="",COUNT(E81:J81)&lt;6),"",SUMPRODUCT(E81:J81,INDEX('Segment weights'!$B$5:$G$8,MATCH(C81,'Segment weights'!$A$5:$A$8,0),0)))</f>
        <v/>
      </c>
      <c r="L81" s="14" t="str">
        <f aca="false">IF(K81="","",INDEX('Segment weights'!$B$18:$B$21,MATCH(K81,'Segment weights'!$A$18:$A$21,1)))</f>
        <v/>
      </c>
      <c r="M81" s="14" t="str">
        <f aca="false">IF(K81="","",INDEX('Segment weights'!$C$18:$C$21,MATCH(K81,'Segment weights'!$A$18:$A$21,1)))</f>
        <v/>
      </c>
      <c r="N81" s="14" t="str">
        <f aca="false">IF(K81="","",INDEX($E$4:$J$4,MATCH(MIN(E81:J81),E81:J81,0)))</f>
        <v/>
      </c>
      <c r="O81" s="6"/>
    </row>
    <row r="82" customFormat="false" ht="15" hidden="false" customHeight="false" outlineLevel="0" collapsed="false">
      <c r="A82" s="6"/>
      <c r="B82" s="6"/>
      <c r="C82" s="6"/>
      <c r="D82" s="6"/>
      <c r="E82" s="6"/>
      <c r="F82" s="6"/>
      <c r="G82" s="6"/>
      <c r="H82" s="6"/>
      <c r="I82" s="6"/>
      <c r="J82" s="6"/>
      <c r="K82" s="13" t="str">
        <f aca="false">IF(OR(C82="",COUNT(E82:J82)&lt;6),"",SUMPRODUCT(E82:J82,INDEX('Segment weights'!$B$5:$G$8,MATCH(C82,'Segment weights'!$A$5:$A$8,0),0)))</f>
        <v/>
      </c>
      <c r="L82" s="14" t="str">
        <f aca="false">IF(K82="","",INDEX('Segment weights'!$B$18:$B$21,MATCH(K82,'Segment weights'!$A$18:$A$21,1)))</f>
        <v/>
      </c>
      <c r="M82" s="14" t="str">
        <f aca="false">IF(K82="","",INDEX('Segment weights'!$C$18:$C$21,MATCH(K82,'Segment weights'!$A$18:$A$21,1)))</f>
        <v/>
      </c>
      <c r="N82" s="14" t="str">
        <f aca="false">IF(K82="","",INDEX($E$4:$J$4,MATCH(MIN(E82:J82),E82:J82,0)))</f>
        <v/>
      </c>
      <c r="O82" s="6"/>
    </row>
    <row r="83" customFormat="false" ht="15" hidden="false" customHeight="false" outlineLevel="0" collapsed="false">
      <c r="A83" s="6"/>
      <c r="B83" s="6"/>
      <c r="C83" s="6"/>
      <c r="D83" s="6"/>
      <c r="E83" s="6"/>
      <c r="F83" s="6"/>
      <c r="G83" s="6"/>
      <c r="H83" s="6"/>
      <c r="I83" s="6"/>
      <c r="J83" s="6"/>
      <c r="K83" s="13" t="str">
        <f aca="false">IF(OR(C83="",COUNT(E83:J83)&lt;6),"",SUMPRODUCT(E83:J83,INDEX('Segment weights'!$B$5:$G$8,MATCH(C83,'Segment weights'!$A$5:$A$8,0),0)))</f>
        <v/>
      </c>
      <c r="L83" s="14" t="str">
        <f aca="false">IF(K83="","",INDEX('Segment weights'!$B$18:$B$21,MATCH(K83,'Segment weights'!$A$18:$A$21,1)))</f>
        <v/>
      </c>
      <c r="M83" s="14" t="str">
        <f aca="false">IF(K83="","",INDEX('Segment weights'!$C$18:$C$21,MATCH(K83,'Segment weights'!$A$18:$A$21,1)))</f>
        <v/>
      </c>
      <c r="N83" s="14" t="str">
        <f aca="false">IF(K83="","",INDEX($E$4:$J$4,MATCH(MIN(E83:J83),E83:J83,0)))</f>
        <v/>
      </c>
      <c r="O83" s="6"/>
    </row>
    <row r="84" customFormat="false" ht="15" hidden="false" customHeight="false" outlineLevel="0" collapsed="false">
      <c r="A84" s="6"/>
      <c r="B84" s="6"/>
      <c r="C84" s="6"/>
      <c r="D84" s="6"/>
      <c r="E84" s="6"/>
      <c r="F84" s="6"/>
      <c r="G84" s="6"/>
      <c r="H84" s="6"/>
      <c r="I84" s="6"/>
      <c r="J84" s="6"/>
      <c r="K84" s="13" t="str">
        <f aca="false">IF(OR(C84="",COUNT(E84:J84)&lt;6),"",SUMPRODUCT(E84:J84,INDEX('Segment weights'!$B$5:$G$8,MATCH(C84,'Segment weights'!$A$5:$A$8,0),0)))</f>
        <v/>
      </c>
      <c r="L84" s="14" t="str">
        <f aca="false">IF(K84="","",INDEX('Segment weights'!$B$18:$B$21,MATCH(K84,'Segment weights'!$A$18:$A$21,1)))</f>
        <v/>
      </c>
      <c r="M84" s="14" t="str">
        <f aca="false">IF(K84="","",INDEX('Segment weights'!$C$18:$C$21,MATCH(K84,'Segment weights'!$A$18:$A$21,1)))</f>
        <v/>
      </c>
      <c r="N84" s="14" t="str">
        <f aca="false">IF(K84="","",INDEX($E$4:$J$4,MATCH(MIN(E84:J84),E84:J84,0)))</f>
        <v/>
      </c>
      <c r="O84" s="6"/>
    </row>
    <row r="85" customFormat="false" ht="15" hidden="false" customHeight="false" outlineLevel="0" collapsed="false">
      <c r="A85" s="6"/>
      <c r="B85" s="6"/>
      <c r="C85" s="6"/>
      <c r="D85" s="6"/>
      <c r="E85" s="6"/>
      <c r="F85" s="6"/>
      <c r="G85" s="6"/>
      <c r="H85" s="6"/>
      <c r="I85" s="6"/>
      <c r="J85" s="6"/>
      <c r="K85" s="13" t="str">
        <f aca="false">IF(OR(C85="",COUNT(E85:J85)&lt;6),"",SUMPRODUCT(E85:J85,INDEX('Segment weights'!$B$5:$G$8,MATCH(C85,'Segment weights'!$A$5:$A$8,0),0)))</f>
        <v/>
      </c>
      <c r="L85" s="14" t="str">
        <f aca="false">IF(K85="","",INDEX('Segment weights'!$B$18:$B$21,MATCH(K85,'Segment weights'!$A$18:$A$21,1)))</f>
        <v/>
      </c>
      <c r="M85" s="14" t="str">
        <f aca="false">IF(K85="","",INDEX('Segment weights'!$C$18:$C$21,MATCH(K85,'Segment weights'!$A$18:$A$21,1)))</f>
        <v/>
      </c>
      <c r="N85" s="14" t="str">
        <f aca="false">IF(K85="","",INDEX($E$4:$J$4,MATCH(MIN(E85:J85),E85:J85,0)))</f>
        <v/>
      </c>
      <c r="O85" s="6"/>
    </row>
    <row r="86" customFormat="false" ht="15" hidden="false" customHeight="false" outlineLevel="0" collapsed="false">
      <c r="A86" s="6"/>
      <c r="B86" s="6"/>
      <c r="C86" s="6"/>
      <c r="D86" s="6"/>
      <c r="E86" s="6"/>
      <c r="F86" s="6"/>
      <c r="G86" s="6"/>
      <c r="H86" s="6"/>
      <c r="I86" s="6"/>
      <c r="J86" s="6"/>
      <c r="K86" s="13" t="str">
        <f aca="false">IF(OR(C86="",COUNT(E86:J86)&lt;6),"",SUMPRODUCT(E86:J86,INDEX('Segment weights'!$B$5:$G$8,MATCH(C86,'Segment weights'!$A$5:$A$8,0),0)))</f>
        <v/>
      </c>
      <c r="L86" s="14" t="str">
        <f aca="false">IF(K86="","",INDEX('Segment weights'!$B$18:$B$21,MATCH(K86,'Segment weights'!$A$18:$A$21,1)))</f>
        <v/>
      </c>
      <c r="M86" s="14" t="str">
        <f aca="false">IF(K86="","",INDEX('Segment weights'!$C$18:$C$21,MATCH(K86,'Segment weights'!$A$18:$A$21,1)))</f>
        <v/>
      </c>
      <c r="N86" s="14" t="str">
        <f aca="false">IF(K86="","",INDEX($E$4:$J$4,MATCH(MIN(E86:J86),E86:J86,0)))</f>
        <v/>
      </c>
      <c r="O86" s="6"/>
    </row>
    <row r="87" customFormat="false" ht="15" hidden="false" customHeight="false" outlineLevel="0" collapsed="false">
      <c r="A87" s="6"/>
      <c r="B87" s="6"/>
      <c r="C87" s="6"/>
      <c r="D87" s="6"/>
      <c r="E87" s="6"/>
      <c r="F87" s="6"/>
      <c r="G87" s="6"/>
      <c r="H87" s="6"/>
      <c r="I87" s="6"/>
      <c r="J87" s="6"/>
      <c r="K87" s="13" t="str">
        <f aca="false">IF(OR(C87="",COUNT(E87:J87)&lt;6),"",SUMPRODUCT(E87:J87,INDEX('Segment weights'!$B$5:$G$8,MATCH(C87,'Segment weights'!$A$5:$A$8,0),0)))</f>
        <v/>
      </c>
      <c r="L87" s="14" t="str">
        <f aca="false">IF(K87="","",INDEX('Segment weights'!$B$18:$B$21,MATCH(K87,'Segment weights'!$A$18:$A$21,1)))</f>
        <v/>
      </c>
      <c r="M87" s="14" t="str">
        <f aca="false">IF(K87="","",INDEX('Segment weights'!$C$18:$C$21,MATCH(K87,'Segment weights'!$A$18:$A$21,1)))</f>
        <v/>
      </c>
      <c r="N87" s="14" t="str">
        <f aca="false">IF(K87="","",INDEX($E$4:$J$4,MATCH(MIN(E87:J87),E87:J87,0)))</f>
        <v/>
      </c>
      <c r="O87" s="6"/>
    </row>
    <row r="88" customFormat="false" ht="15" hidden="false" customHeight="false" outlineLevel="0" collapsed="false">
      <c r="A88" s="6"/>
      <c r="B88" s="6"/>
      <c r="C88" s="6"/>
      <c r="D88" s="6"/>
      <c r="E88" s="6"/>
      <c r="F88" s="6"/>
      <c r="G88" s="6"/>
      <c r="H88" s="6"/>
      <c r="I88" s="6"/>
      <c r="J88" s="6"/>
      <c r="K88" s="13" t="str">
        <f aca="false">IF(OR(C88="",COUNT(E88:J88)&lt;6),"",SUMPRODUCT(E88:J88,INDEX('Segment weights'!$B$5:$G$8,MATCH(C88,'Segment weights'!$A$5:$A$8,0),0)))</f>
        <v/>
      </c>
      <c r="L88" s="14" t="str">
        <f aca="false">IF(K88="","",INDEX('Segment weights'!$B$18:$B$21,MATCH(K88,'Segment weights'!$A$18:$A$21,1)))</f>
        <v/>
      </c>
      <c r="M88" s="14" t="str">
        <f aca="false">IF(K88="","",INDEX('Segment weights'!$C$18:$C$21,MATCH(K88,'Segment weights'!$A$18:$A$21,1)))</f>
        <v/>
      </c>
      <c r="N88" s="14" t="str">
        <f aca="false">IF(K88="","",INDEX($E$4:$J$4,MATCH(MIN(E88:J88),E88:J88,0)))</f>
        <v/>
      </c>
      <c r="O88" s="6"/>
    </row>
    <row r="89" customFormat="false" ht="15" hidden="false" customHeight="false" outlineLevel="0" collapsed="false">
      <c r="A89" s="6"/>
      <c r="B89" s="6"/>
      <c r="C89" s="6"/>
      <c r="D89" s="6"/>
      <c r="E89" s="6"/>
      <c r="F89" s="6"/>
      <c r="G89" s="6"/>
      <c r="H89" s="6"/>
      <c r="I89" s="6"/>
      <c r="J89" s="6"/>
      <c r="K89" s="13" t="str">
        <f aca="false">IF(OR(C89="",COUNT(E89:J89)&lt;6),"",SUMPRODUCT(E89:J89,INDEX('Segment weights'!$B$5:$G$8,MATCH(C89,'Segment weights'!$A$5:$A$8,0),0)))</f>
        <v/>
      </c>
      <c r="L89" s="14" t="str">
        <f aca="false">IF(K89="","",INDEX('Segment weights'!$B$18:$B$21,MATCH(K89,'Segment weights'!$A$18:$A$21,1)))</f>
        <v/>
      </c>
      <c r="M89" s="14" t="str">
        <f aca="false">IF(K89="","",INDEX('Segment weights'!$C$18:$C$21,MATCH(K89,'Segment weights'!$A$18:$A$21,1)))</f>
        <v/>
      </c>
      <c r="N89" s="14" t="str">
        <f aca="false">IF(K89="","",INDEX($E$4:$J$4,MATCH(MIN(E89:J89),E89:J89,0)))</f>
        <v/>
      </c>
      <c r="O89" s="6"/>
    </row>
    <row r="90" customFormat="false" ht="15" hidden="false" customHeight="false" outlineLevel="0" collapsed="false">
      <c r="A90" s="6"/>
      <c r="B90" s="6"/>
      <c r="C90" s="6"/>
      <c r="D90" s="6"/>
      <c r="E90" s="6"/>
      <c r="F90" s="6"/>
      <c r="G90" s="6"/>
      <c r="H90" s="6"/>
      <c r="I90" s="6"/>
      <c r="J90" s="6"/>
      <c r="K90" s="13" t="str">
        <f aca="false">IF(OR(C90="",COUNT(E90:J90)&lt;6),"",SUMPRODUCT(E90:J90,INDEX('Segment weights'!$B$5:$G$8,MATCH(C90,'Segment weights'!$A$5:$A$8,0),0)))</f>
        <v/>
      </c>
      <c r="L90" s="14" t="str">
        <f aca="false">IF(K90="","",INDEX('Segment weights'!$B$18:$B$21,MATCH(K90,'Segment weights'!$A$18:$A$21,1)))</f>
        <v/>
      </c>
      <c r="M90" s="14" t="str">
        <f aca="false">IF(K90="","",INDEX('Segment weights'!$C$18:$C$21,MATCH(K90,'Segment weights'!$A$18:$A$21,1)))</f>
        <v/>
      </c>
      <c r="N90" s="14" t="str">
        <f aca="false">IF(K90="","",INDEX($E$4:$J$4,MATCH(MIN(E90:J90),E90:J90,0)))</f>
        <v/>
      </c>
      <c r="O90" s="6"/>
    </row>
    <row r="91" customFormat="false" ht="15" hidden="false" customHeight="false" outlineLevel="0" collapsed="false">
      <c r="A91" s="6"/>
      <c r="B91" s="6"/>
      <c r="C91" s="6"/>
      <c r="D91" s="6"/>
      <c r="E91" s="6"/>
      <c r="F91" s="6"/>
      <c r="G91" s="6"/>
      <c r="H91" s="6"/>
      <c r="I91" s="6"/>
      <c r="J91" s="6"/>
      <c r="K91" s="13" t="str">
        <f aca="false">IF(OR(C91="",COUNT(E91:J91)&lt;6),"",SUMPRODUCT(E91:J91,INDEX('Segment weights'!$B$5:$G$8,MATCH(C91,'Segment weights'!$A$5:$A$8,0),0)))</f>
        <v/>
      </c>
      <c r="L91" s="14" t="str">
        <f aca="false">IF(K91="","",INDEX('Segment weights'!$B$18:$B$21,MATCH(K91,'Segment weights'!$A$18:$A$21,1)))</f>
        <v/>
      </c>
      <c r="M91" s="14" t="str">
        <f aca="false">IF(K91="","",INDEX('Segment weights'!$C$18:$C$21,MATCH(K91,'Segment weights'!$A$18:$A$21,1)))</f>
        <v/>
      </c>
      <c r="N91" s="14" t="str">
        <f aca="false">IF(K91="","",INDEX($E$4:$J$4,MATCH(MIN(E91:J91),E91:J91,0)))</f>
        <v/>
      </c>
      <c r="O91" s="6"/>
    </row>
    <row r="92" customFormat="false" ht="15" hidden="false" customHeight="false" outlineLevel="0" collapsed="false">
      <c r="A92" s="6"/>
      <c r="B92" s="6"/>
      <c r="C92" s="6"/>
      <c r="D92" s="6"/>
      <c r="E92" s="6"/>
      <c r="F92" s="6"/>
      <c r="G92" s="6"/>
      <c r="H92" s="6"/>
      <c r="I92" s="6"/>
      <c r="J92" s="6"/>
      <c r="K92" s="13" t="str">
        <f aca="false">IF(OR(C92="",COUNT(E92:J92)&lt;6),"",SUMPRODUCT(E92:J92,INDEX('Segment weights'!$B$5:$G$8,MATCH(C92,'Segment weights'!$A$5:$A$8,0),0)))</f>
        <v/>
      </c>
      <c r="L92" s="14" t="str">
        <f aca="false">IF(K92="","",INDEX('Segment weights'!$B$18:$B$21,MATCH(K92,'Segment weights'!$A$18:$A$21,1)))</f>
        <v/>
      </c>
      <c r="M92" s="14" t="str">
        <f aca="false">IF(K92="","",INDEX('Segment weights'!$C$18:$C$21,MATCH(K92,'Segment weights'!$A$18:$A$21,1)))</f>
        <v/>
      </c>
      <c r="N92" s="14" t="str">
        <f aca="false">IF(K92="","",INDEX($E$4:$J$4,MATCH(MIN(E92:J92),E92:J92,0)))</f>
        <v/>
      </c>
      <c r="O92" s="6"/>
    </row>
    <row r="93" customFormat="false" ht="15" hidden="false" customHeight="false" outlineLevel="0" collapsed="false">
      <c r="A93" s="6"/>
      <c r="B93" s="6"/>
      <c r="C93" s="6"/>
      <c r="D93" s="6"/>
      <c r="E93" s="6"/>
      <c r="F93" s="6"/>
      <c r="G93" s="6"/>
      <c r="H93" s="6"/>
      <c r="I93" s="6"/>
      <c r="J93" s="6"/>
      <c r="K93" s="13" t="str">
        <f aca="false">IF(OR(C93="",COUNT(E93:J93)&lt;6),"",SUMPRODUCT(E93:J93,INDEX('Segment weights'!$B$5:$G$8,MATCH(C93,'Segment weights'!$A$5:$A$8,0),0)))</f>
        <v/>
      </c>
      <c r="L93" s="14" t="str">
        <f aca="false">IF(K93="","",INDEX('Segment weights'!$B$18:$B$21,MATCH(K93,'Segment weights'!$A$18:$A$21,1)))</f>
        <v/>
      </c>
      <c r="M93" s="14" t="str">
        <f aca="false">IF(K93="","",INDEX('Segment weights'!$C$18:$C$21,MATCH(K93,'Segment weights'!$A$18:$A$21,1)))</f>
        <v/>
      </c>
      <c r="N93" s="14" t="str">
        <f aca="false">IF(K93="","",INDEX($E$4:$J$4,MATCH(MIN(E93:J93),E93:J93,0)))</f>
        <v/>
      </c>
      <c r="O93" s="6"/>
    </row>
    <row r="94" customFormat="false" ht="15" hidden="false" customHeight="false" outlineLevel="0" collapsed="false">
      <c r="A94" s="6"/>
      <c r="B94" s="6"/>
      <c r="C94" s="6"/>
      <c r="D94" s="6"/>
      <c r="E94" s="6"/>
      <c r="F94" s="6"/>
      <c r="G94" s="6"/>
      <c r="H94" s="6"/>
      <c r="I94" s="6"/>
      <c r="J94" s="6"/>
      <c r="K94" s="13" t="str">
        <f aca="false">IF(OR(C94="",COUNT(E94:J94)&lt;6),"",SUMPRODUCT(E94:J94,INDEX('Segment weights'!$B$5:$G$8,MATCH(C94,'Segment weights'!$A$5:$A$8,0),0)))</f>
        <v/>
      </c>
      <c r="L94" s="14" t="str">
        <f aca="false">IF(K94="","",INDEX('Segment weights'!$B$18:$B$21,MATCH(K94,'Segment weights'!$A$18:$A$21,1)))</f>
        <v/>
      </c>
      <c r="M94" s="14" t="str">
        <f aca="false">IF(K94="","",INDEX('Segment weights'!$C$18:$C$21,MATCH(K94,'Segment weights'!$A$18:$A$21,1)))</f>
        <v/>
      </c>
      <c r="N94" s="14" t="str">
        <f aca="false">IF(K94="","",INDEX($E$4:$J$4,MATCH(MIN(E94:J94),E94:J94,0)))</f>
        <v/>
      </c>
      <c r="O94" s="6"/>
    </row>
    <row r="95" customFormat="false" ht="15" hidden="false" customHeight="false" outlineLevel="0" collapsed="false">
      <c r="A95" s="6"/>
      <c r="B95" s="6"/>
      <c r="C95" s="6"/>
      <c r="D95" s="6"/>
      <c r="E95" s="6"/>
      <c r="F95" s="6"/>
      <c r="G95" s="6"/>
      <c r="H95" s="6"/>
      <c r="I95" s="6"/>
      <c r="J95" s="6"/>
      <c r="K95" s="13" t="str">
        <f aca="false">IF(OR(C95="",COUNT(E95:J95)&lt;6),"",SUMPRODUCT(E95:J95,INDEX('Segment weights'!$B$5:$G$8,MATCH(C95,'Segment weights'!$A$5:$A$8,0),0)))</f>
        <v/>
      </c>
      <c r="L95" s="14" t="str">
        <f aca="false">IF(K95="","",INDEX('Segment weights'!$B$18:$B$21,MATCH(K95,'Segment weights'!$A$18:$A$21,1)))</f>
        <v/>
      </c>
      <c r="M95" s="14" t="str">
        <f aca="false">IF(K95="","",INDEX('Segment weights'!$C$18:$C$21,MATCH(K95,'Segment weights'!$A$18:$A$21,1)))</f>
        <v/>
      </c>
      <c r="N95" s="14" t="str">
        <f aca="false">IF(K95="","",INDEX($E$4:$J$4,MATCH(MIN(E95:J95),E95:J95,0)))</f>
        <v/>
      </c>
      <c r="O95" s="6"/>
    </row>
    <row r="96" customFormat="false" ht="15" hidden="false" customHeight="false" outlineLevel="0" collapsed="false">
      <c r="A96" s="6"/>
      <c r="B96" s="6"/>
      <c r="C96" s="6"/>
      <c r="D96" s="6"/>
      <c r="E96" s="6"/>
      <c r="F96" s="6"/>
      <c r="G96" s="6"/>
      <c r="H96" s="6"/>
      <c r="I96" s="6"/>
      <c r="J96" s="6"/>
      <c r="K96" s="13" t="str">
        <f aca="false">IF(OR(C96="",COUNT(E96:J96)&lt;6),"",SUMPRODUCT(E96:J96,INDEX('Segment weights'!$B$5:$G$8,MATCH(C96,'Segment weights'!$A$5:$A$8,0),0)))</f>
        <v/>
      </c>
      <c r="L96" s="14" t="str">
        <f aca="false">IF(K96="","",INDEX('Segment weights'!$B$18:$B$21,MATCH(K96,'Segment weights'!$A$18:$A$21,1)))</f>
        <v/>
      </c>
      <c r="M96" s="14" t="str">
        <f aca="false">IF(K96="","",INDEX('Segment weights'!$C$18:$C$21,MATCH(K96,'Segment weights'!$A$18:$A$21,1)))</f>
        <v/>
      </c>
      <c r="N96" s="14" t="str">
        <f aca="false">IF(K96="","",INDEX($E$4:$J$4,MATCH(MIN(E96:J96),E96:J96,0)))</f>
        <v/>
      </c>
      <c r="O96" s="6"/>
    </row>
    <row r="97" customFormat="false" ht="15" hidden="false" customHeight="false" outlineLevel="0" collapsed="false">
      <c r="A97" s="6"/>
      <c r="B97" s="6"/>
      <c r="C97" s="6"/>
      <c r="D97" s="6"/>
      <c r="E97" s="6"/>
      <c r="F97" s="6"/>
      <c r="G97" s="6"/>
      <c r="H97" s="6"/>
      <c r="I97" s="6"/>
      <c r="J97" s="6"/>
      <c r="K97" s="13" t="str">
        <f aca="false">IF(OR(C97="",COUNT(E97:J97)&lt;6),"",SUMPRODUCT(E97:J97,INDEX('Segment weights'!$B$5:$G$8,MATCH(C97,'Segment weights'!$A$5:$A$8,0),0)))</f>
        <v/>
      </c>
      <c r="L97" s="14" t="str">
        <f aca="false">IF(K97="","",INDEX('Segment weights'!$B$18:$B$21,MATCH(K97,'Segment weights'!$A$18:$A$21,1)))</f>
        <v/>
      </c>
      <c r="M97" s="14" t="str">
        <f aca="false">IF(K97="","",INDEX('Segment weights'!$C$18:$C$21,MATCH(K97,'Segment weights'!$A$18:$A$21,1)))</f>
        <v/>
      </c>
      <c r="N97" s="14" t="str">
        <f aca="false">IF(K97="","",INDEX($E$4:$J$4,MATCH(MIN(E97:J97),E97:J97,0)))</f>
        <v/>
      </c>
      <c r="O97" s="6"/>
    </row>
    <row r="98" customFormat="false" ht="15" hidden="false" customHeight="false" outlineLevel="0" collapsed="false">
      <c r="A98" s="6"/>
      <c r="B98" s="6"/>
      <c r="C98" s="6"/>
      <c r="D98" s="6"/>
      <c r="E98" s="6"/>
      <c r="F98" s="6"/>
      <c r="G98" s="6"/>
      <c r="H98" s="6"/>
      <c r="I98" s="6"/>
      <c r="J98" s="6"/>
      <c r="K98" s="13" t="str">
        <f aca="false">IF(OR(C98="",COUNT(E98:J98)&lt;6),"",SUMPRODUCT(E98:J98,INDEX('Segment weights'!$B$5:$G$8,MATCH(C98,'Segment weights'!$A$5:$A$8,0),0)))</f>
        <v/>
      </c>
      <c r="L98" s="14" t="str">
        <f aca="false">IF(K98="","",INDEX('Segment weights'!$B$18:$B$21,MATCH(K98,'Segment weights'!$A$18:$A$21,1)))</f>
        <v/>
      </c>
      <c r="M98" s="14" t="str">
        <f aca="false">IF(K98="","",INDEX('Segment weights'!$C$18:$C$21,MATCH(K98,'Segment weights'!$A$18:$A$21,1)))</f>
        <v/>
      </c>
      <c r="N98" s="14" t="str">
        <f aca="false">IF(K98="","",INDEX($E$4:$J$4,MATCH(MIN(E98:J98),E98:J98,0)))</f>
        <v/>
      </c>
      <c r="O98" s="6"/>
    </row>
    <row r="99" customFormat="false" ht="15" hidden="false" customHeight="false" outlineLevel="0" collapsed="false">
      <c r="A99" s="6"/>
      <c r="B99" s="6"/>
      <c r="C99" s="6"/>
      <c r="D99" s="6"/>
      <c r="E99" s="6"/>
      <c r="F99" s="6"/>
      <c r="G99" s="6"/>
      <c r="H99" s="6"/>
      <c r="I99" s="6"/>
      <c r="J99" s="6"/>
      <c r="K99" s="13" t="str">
        <f aca="false">IF(OR(C99="",COUNT(E99:J99)&lt;6),"",SUMPRODUCT(E99:J99,INDEX('Segment weights'!$B$5:$G$8,MATCH(C99,'Segment weights'!$A$5:$A$8,0),0)))</f>
        <v/>
      </c>
      <c r="L99" s="14" t="str">
        <f aca="false">IF(K99="","",INDEX('Segment weights'!$B$18:$B$21,MATCH(K99,'Segment weights'!$A$18:$A$21,1)))</f>
        <v/>
      </c>
      <c r="M99" s="14" t="str">
        <f aca="false">IF(K99="","",INDEX('Segment weights'!$C$18:$C$21,MATCH(K99,'Segment weights'!$A$18:$A$21,1)))</f>
        <v/>
      </c>
      <c r="N99" s="14" t="str">
        <f aca="false">IF(K99="","",INDEX($E$4:$J$4,MATCH(MIN(E99:J99),E99:J99,0)))</f>
        <v/>
      </c>
      <c r="O99" s="6"/>
    </row>
    <row r="100" customFormat="false" ht="15" hidden="false" customHeight="false" outlineLevel="0" collapsed="false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13" t="str">
        <f aca="false">IF(OR(C100="",COUNT(E100:J100)&lt;6),"",SUMPRODUCT(E100:J100,INDEX('Segment weights'!$B$5:$G$8,MATCH(C100,'Segment weights'!$A$5:$A$8,0),0)))</f>
        <v/>
      </c>
      <c r="L100" s="14" t="str">
        <f aca="false">IF(K100="","",INDEX('Segment weights'!$B$18:$B$21,MATCH(K100,'Segment weights'!$A$18:$A$21,1)))</f>
        <v/>
      </c>
      <c r="M100" s="14" t="str">
        <f aca="false">IF(K100="","",INDEX('Segment weights'!$C$18:$C$21,MATCH(K100,'Segment weights'!$A$18:$A$21,1)))</f>
        <v/>
      </c>
      <c r="N100" s="14" t="str">
        <f aca="false">IF(K100="","",INDEX($E$4:$J$4,MATCH(MIN(E100:J100),E100:J100,0)))</f>
        <v/>
      </c>
      <c r="O100" s="6"/>
    </row>
    <row r="101" customFormat="false" ht="15" hidden="false" customHeight="false" outlineLevel="0" collapsed="false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13" t="str">
        <f aca="false">IF(OR(C101="",COUNT(E101:J101)&lt;6),"",SUMPRODUCT(E101:J101,INDEX('Segment weights'!$B$5:$G$8,MATCH(C101,'Segment weights'!$A$5:$A$8,0),0)))</f>
        <v/>
      </c>
      <c r="L101" s="14" t="str">
        <f aca="false">IF(K101="","",INDEX('Segment weights'!$B$18:$B$21,MATCH(K101,'Segment weights'!$A$18:$A$21,1)))</f>
        <v/>
      </c>
      <c r="M101" s="14" t="str">
        <f aca="false">IF(K101="","",INDEX('Segment weights'!$C$18:$C$21,MATCH(K101,'Segment weights'!$A$18:$A$21,1)))</f>
        <v/>
      </c>
      <c r="N101" s="14" t="str">
        <f aca="false">IF(K101="","",INDEX($E$4:$J$4,MATCH(MIN(E101:J101),E101:J101,0)))</f>
        <v/>
      </c>
      <c r="O101" s="6"/>
    </row>
    <row r="102" customFormat="false" ht="15" hidden="false" customHeight="false" outlineLevel="0" collapsed="false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13" t="str">
        <f aca="false">IF(OR(C102="",COUNT(E102:J102)&lt;6),"",SUMPRODUCT(E102:J102,INDEX('Segment weights'!$B$5:$G$8,MATCH(C102,'Segment weights'!$A$5:$A$8,0),0)))</f>
        <v/>
      </c>
      <c r="L102" s="14" t="str">
        <f aca="false">IF(K102="","",INDEX('Segment weights'!$B$18:$B$21,MATCH(K102,'Segment weights'!$A$18:$A$21,1)))</f>
        <v/>
      </c>
      <c r="M102" s="14" t="str">
        <f aca="false">IF(K102="","",INDEX('Segment weights'!$C$18:$C$21,MATCH(K102,'Segment weights'!$A$18:$A$21,1)))</f>
        <v/>
      </c>
      <c r="N102" s="14" t="str">
        <f aca="false">IF(K102="","",INDEX($E$4:$J$4,MATCH(MIN(E102:J102),E102:J102,0)))</f>
        <v/>
      </c>
      <c r="O102" s="6"/>
    </row>
    <row r="103" customFormat="false" ht="15" hidden="false" customHeight="false" outlineLevel="0" collapsed="false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13" t="str">
        <f aca="false">IF(OR(C103="",COUNT(E103:J103)&lt;6),"",SUMPRODUCT(E103:J103,INDEX('Segment weights'!$B$5:$G$8,MATCH(C103,'Segment weights'!$A$5:$A$8,0),0)))</f>
        <v/>
      </c>
      <c r="L103" s="14" t="str">
        <f aca="false">IF(K103="","",INDEX('Segment weights'!$B$18:$B$21,MATCH(K103,'Segment weights'!$A$18:$A$21,1)))</f>
        <v/>
      </c>
      <c r="M103" s="14" t="str">
        <f aca="false">IF(K103="","",INDEX('Segment weights'!$C$18:$C$21,MATCH(K103,'Segment weights'!$A$18:$A$21,1)))</f>
        <v/>
      </c>
      <c r="N103" s="14" t="str">
        <f aca="false">IF(K103="","",INDEX($E$4:$J$4,MATCH(MIN(E103:J103),E103:J103,0)))</f>
        <v/>
      </c>
      <c r="O103" s="6"/>
    </row>
    <row r="104" customFormat="false" ht="15" hidden="false" customHeight="false" outlineLevel="0" collapsed="false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13" t="str">
        <f aca="false">IF(OR(C104="",COUNT(E104:J104)&lt;6),"",SUMPRODUCT(E104:J104,INDEX('Segment weights'!$B$5:$G$8,MATCH(C104,'Segment weights'!$A$5:$A$8,0),0)))</f>
        <v/>
      </c>
      <c r="L104" s="14" t="str">
        <f aca="false">IF(K104="","",INDEX('Segment weights'!$B$18:$B$21,MATCH(K104,'Segment weights'!$A$18:$A$21,1)))</f>
        <v/>
      </c>
      <c r="M104" s="14" t="str">
        <f aca="false">IF(K104="","",INDEX('Segment weights'!$C$18:$C$21,MATCH(K104,'Segment weights'!$A$18:$A$21,1)))</f>
        <v/>
      </c>
      <c r="N104" s="14" t="str">
        <f aca="false">IF(K104="","",INDEX($E$4:$J$4,MATCH(MIN(E104:J104),E104:J104,0)))</f>
        <v/>
      </c>
      <c r="O104" s="6"/>
    </row>
  </sheetData>
  <conditionalFormatting sqref="L5:L104">
    <cfRule type="cellIs" priority="2" operator="equal" aboveAverage="0" equalAverage="0" bottom="0" percent="0" rank="0" text="" dxfId="0">
      <formula>"Critical"</formula>
    </cfRule>
    <cfRule type="cellIs" priority="3" operator="equal" aboveAverage="0" equalAverage="0" bottom="0" percent="0" rank="0" text="" dxfId="1">
      <formula>"Improve"</formula>
    </cfRule>
    <cfRule type="cellIs" priority="4" operator="equal" aboveAverage="0" equalAverage="0" bottom="0" percent="0" rank="0" text="" dxfId="2">
      <formula>"Good"</formula>
    </cfRule>
    <cfRule type="cellIs" priority="5" operator="equal" aboveAverage="0" equalAverage="0" bottom="0" percent="0" rank="0" text="" dxfId="3">
      <formula>"Preferred"</formula>
    </cfRule>
  </conditionalFormatting>
  <conditionalFormatting sqref="E5:J104">
    <cfRule type="cellIs" priority="6" operator="lessThanOrEqual" aboveAverage="0" equalAverage="0" bottom="0" percent="0" rank="0" text="" dxfId="4">
      <formula>2</formula>
    </cfRule>
  </conditionalFormatting>
  <dataValidations count="2">
    <dataValidation allowBlank="true" errorStyle="stop" operator="between" showDropDown="false" showErrorMessage="false" showInputMessage="false" sqref="C5:C104" type="list">
      <formula1>"Strategic,Leverage,Bottleneck,Non-critical"</formula1>
      <formula2>0</formula2>
    </dataValidation>
    <dataValidation allowBlank="false" error="Enter a whole number from 1 to 5" errorStyle="stop" operator="between" showDropDown="false" showErrorMessage="true" showInputMessage="false" sqref="E5:J104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28"/>
    <col collapsed="false" customWidth="true" hidden="false" outlineLevel="0" max="3" min="3" style="0" width="26"/>
  </cols>
  <sheetData>
    <row r="1" customFormat="false" ht="19.7" hidden="false" customHeight="false" outlineLevel="0" collapsed="false">
      <c r="A1" s="1" t="s">
        <v>50</v>
      </c>
    </row>
    <row r="2" customFormat="false" ht="15" hidden="false" customHeight="false" outlineLevel="0" collapsed="false">
      <c r="A2" s="2" t="s">
        <v>51</v>
      </c>
    </row>
    <row r="4" customFormat="false" ht="15" hidden="false" customHeight="false" outlineLevel="0" collapsed="false">
      <c r="A4" s="11" t="s">
        <v>41</v>
      </c>
      <c r="B4" s="11" t="s">
        <v>52</v>
      </c>
      <c r="C4" s="11" t="s">
        <v>53</v>
      </c>
    </row>
    <row r="5" customFormat="false" ht="15" hidden="false" customHeight="false" outlineLevel="0" collapsed="false">
      <c r="A5" s="15" t="s">
        <v>54</v>
      </c>
      <c r="B5" s="8" t="n">
        <f aca="false">COUNTIF(Scorecard!$L$5:$L$104,A5)</f>
        <v>0</v>
      </c>
      <c r="C5" s="16" t="n">
        <f aca="false">IF(SUM($B$5:$B$8)=0,0,B5/SUM($B$5:$B$8))</f>
        <v>0</v>
      </c>
    </row>
    <row r="6" customFormat="false" ht="15" hidden="false" customHeight="false" outlineLevel="0" collapsed="false">
      <c r="A6" s="15" t="s">
        <v>55</v>
      </c>
      <c r="B6" s="8" t="n">
        <f aca="false">COUNTIF(Scorecard!$L$5:$L$104,A6)</f>
        <v>1</v>
      </c>
      <c r="C6" s="16" t="n">
        <f aca="false">IF(SUM($B$5:$B$8)=0,0,B6/SUM($B$5:$B$8))</f>
        <v>1</v>
      </c>
    </row>
    <row r="7" customFormat="false" ht="15" hidden="false" customHeight="false" outlineLevel="0" collapsed="false">
      <c r="A7" s="15" t="s">
        <v>56</v>
      </c>
      <c r="B7" s="8" t="n">
        <f aca="false">COUNTIF(Scorecard!$L$5:$L$104,A7)</f>
        <v>0</v>
      </c>
      <c r="C7" s="16" t="n">
        <f aca="false">IF(SUM($B$5:$B$8)=0,0,B7/SUM($B$5:$B$8))</f>
        <v>0</v>
      </c>
    </row>
    <row r="8" customFormat="false" ht="15" hidden="false" customHeight="false" outlineLevel="0" collapsed="false">
      <c r="A8" s="15" t="s">
        <v>57</v>
      </c>
      <c r="B8" s="8" t="n">
        <f aca="false">COUNTIF(Scorecard!$L$5:$L$104,A8)</f>
        <v>0</v>
      </c>
      <c r="C8" s="16" t="n">
        <f aca="false">IF(SUM($B$5:$B$8)=0,0,B8/SUM($B$5:$B$8))</f>
        <v>0</v>
      </c>
    </row>
    <row r="9" customFormat="false" ht="15" hidden="false" customHeight="false" outlineLevel="0" collapsed="false">
      <c r="A9" s="15" t="s">
        <v>58</v>
      </c>
      <c r="B9" s="15" t="n">
        <f aca="false">SUM(B5:B8)</f>
        <v>1</v>
      </c>
    </row>
    <row r="11" customFormat="false" ht="15" hidden="false" customHeight="false" outlineLevel="0" collapsed="false">
      <c r="A11" s="11" t="s">
        <v>32</v>
      </c>
      <c r="B11" s="11" t="s">
        <v>52</v>
      </c>
      <c r="C11" s="11" t="s">
        <v>59</v>
      </c>
    </row>
    <row r="12" customFormat="false" ht="15" hidden="false" customHeight="false" outlineLevel="0" collapsed="false">
      <c r="A12" s="15" t="s">
        <v>47</v>
      </c>
      <c r="B12" s="8" t="n">
        <f aca="false">COUNTIFS(Scorecard!$C$5:$C$104,A12,Scorecard!$K$5:$K$104,"&gt;0")</f>
        <v>1</v>
      </c>
      <c r="C12" s="17" t="n">
        <f aca="false">IF(B12=0,"",AVERAGEIFS(Scorecard!$K$5:$K$104,Scorecard!$C$5:$C$104,A12,Scorecard!$K$5:$K$104,"&gt;0"))</f>
        <v>3.75</v>
      </c>
    </row>
    <row r="13" customFormat="false" ht="15" hidden="false" customHeight="false" outlineLevel="0" collapsed="false">
      <c r="A13" s="15" t="s">
        <v>60</v>
      </c>
      <c r="B13" s="8" t="n">
        <f aca="false">COUNTIFS(Scorecard!$C$5:$C$104,A13,Scorecard!$K$5:$K$104,"&gt;0")</f>
        <v>0</v>
      </c>
      <c r="C13" s="17" t="str">
        <f aca="false">IF(B13=0,"",AVERAGEIFS(Scorecard!$K$5:$K$104,Scorecard!$C$5:$C$104,A13,Scorecard!$K$5:$K$104,"&gt;0"))</f>
        <v/>
      </c>
    </row>
    <row r="14" customFormat="false" ht="15" hidden="false" customHeight="false" outlineLevel="0" collapsed="false">
      <c r="A14" s="15" t="s">
        <v>61</v>
      </c>
      <c r="B14" s="8" t="n">
        <f aca="false">COUNTIFS(Scorecard!$C$5:$C$104,A14,Scorecard!$K$5:$K$104,"&gt;0")</f>
        <v>0</v>
      </c>
      <c r="C14" s="17" t="str">
        <f aca="false">IF(B14=0,"",AVERAGEIFS(Scorecard!$K$5:$K$104,Scorecard!$C$5:$C$104,A14,Scorecard!$K$5:$K$104,"&gt;0"))</f>
        <v/>
      </c>
    </row>
    <row r="15" customFormat="false" ht="15" hidden="false" customHeight="false" outlineLevel="0" collapsed="false">
      <c r="A15" s="15" t="s">
        <v>62</v>
      </c>
      <c r="B15" s="8" t="n">
        <f aca="false">COUNTIFS(Scorecard!$C$5:$C$104,A15,Scorecard!$K$5:$K$104,"&gt;0")</f>
        <v>0</v>
      </c>
      <c r="C15" s="17" t="str">
        <f aca="false">IF(B15=0,"",AVERAGEIFS(Scorecard!$K$5:$K$104,Scorecard!$C$5:$C$104,A15,Scorecard!$K$5:$K$104,"&gt;0"))</f>
        <v/>
      </c>
    </row>
    <row r="17" customFormat="false" ht="15" hidden="false" customHeight="false" outlineLevel="0" collapsed="false">
      <c r="A17" s="11" t="s">
        <v>63</v>
      </c>
      <c r="B17" s="11" t="s">
        <v>64</v>
      </c>
    </row>
    <row r="18" customFormat="false" ht="15" hidden="false" customHeight="false" outlineLevel="0" collapsed="false">
      <c r="A18" s="15" t="s">
        <v>34</v>
      </c>
      <c r="B18" s="17" t="n">
        <f aca="false">IF(COUNT(Scorecard!E5:E104)=0,"",AVERAGE(Scorecard!E5:E104))</f>
        <v>4</v>
      </c>
    </row>
    <row r="19" customFormat="false" ht="15" hidden="false" customHeight="false" outlineLevel="0" collapsed="false">
      <c r="A19" s="15" t="s">
        <v>35</v>
      </c>
      <c r="B19" s="17" t="n">
        <f aca="false">IF(COUNT(Scorecard!F5:F104)=0,"",AVERAGE(Scorecard!F5:F104))</f>
        <v>3</v>
      </c>
    </row>
    <row r="20" customFormat="false" ht="15" hidden="false" customHeight="false" outlineLevel="0" collapsed="false">
      <c r="A20" s="15" t="s">
        <v>36</v>
      </c>
      <c r="B20" s="17" t="n">
        <f aca="false">IF(COUNT(Scorecard!G5:G104)=0,"",AVERAGE(Scorecard!G5:G104))</f>
        <v>4</v>
      </c>
    </row>
    <row r="21" customFormat="false" ht="15" hidden="false" customHeight="false" outlineLevel="0" collapsed="false">
      <c r="A21" s="15" t="s">
        <v>37</v>
      </c>
      <c r="B21" s="17" t="n">
        <f aca="false">IF(COUNT(Scorecard!H5:H104)=0,"",AVERAGE(Scorecard!H5:H104))</f>
        <v>4</v>
      </c>
    </row>
    <row r="22" customFormat="false" ht="15" hidden="false" customHeight="false" outlineLevel="0" collapsed="false">
      <c r="A22" s="15" t="s">
        <v>38</v>
      </c>
      <c r="B22" s="17" t="n">
        <f aca="false">IF(COUNT(Scorecard!I5:I104)=0,"",AVERAGE(Scorecard!I5:I104))</f>
        <v>5</v>
      </c>
    </row>
    <row r="23" customFormat="false" ht="15" hidden="false" customHeight="false" outlineLevel="0" collapsed="false">
      <c r="A23" s="15" t="s">
        <v>39</v>
      </c>
      <c r="B23" s="17" t="n">
        <f aca="false">IF(COUNT(Scorecard!J5:J104)=0,"",AVERAGE(Scorecard!J5:J104))</f>
        <v>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9" min="2" style="0" width="13"/>
  </cols>
  <sheetData>
    <row r="1" customFormat="false" ht="19.7" hidden="false" customHeight="false" outlineLevel="0" collapsed="false">
      <c r="A1" s="1" t="s">
        <v>65</v>
      </c>
    </row>
    <row r="2" customFormat="false" ht="15" hidden="false" customHeight="false" outlineLevel="0" collapsed="false">
      <c r="A2" s="2" t="s">
        <v>66</v>
      </c>
    </row>
    <row r="4" customFormat="false" ht="15" hidden="false" customHeight="false" outlineLevel="0" collapsed="false">
      <c r="A4" s="11" t="s">
        <v>32</v>
      </c>
      <c r="B4" s="11" t="s">
        <v>34</v>
      </c>
      <c r="C4" s="11" t="s">
        <v>35</v>
      </c>
      <c r="D4" s="11" t="s">
        <v>36</v>
      </c>
      <c r="E4" s="11" t="s">
        <v>37</v>
      </c>
      <c r="F4" s="11" t="s">
        <v>38</v>
      </c>
      <c r="G4" s="11" t="s">
        <v>39</v>
      </c>
      <c r="H4" s="11" t="s">
        <v>58</v>
      </c>
      <c r="I4" s="11" t="s">
        <v>67</v>
      </c>
    </row>
    <row r="5" customFormat="false" ht="15" hidden="false" customHeight="false" outlineLevel="0" collapsed="false">
      <c r="A5" s="15" t="s">
        <v>47</v>
      </c>
      <c r="B5" s="18" t="n">
        <v>0.2</v>
      </c>
      <c r="C5" s="18" t="n">
        <v>0.25</v>
      </c>
      <c r="D5" s="18" t="n">
        <v>0.15</v>
      </c>
      <c r="E5" s="18" t="n">
        <v>0.1</v>
      </c>
      <c r="F5" s="18" t="n">
        <v>0.15</v>
      </c>
      <c r="G5" s="18" t="n">
        <v>0.15</v>
      </c>
      <c r="H5" s="16" t="n">
        <f aca="false">SUM(B5:G5)</f>
        <v>1</v>
      </c>
      <c r="I5" s="8" t="str">
        <f aca="false">IF(ROUND(H5,4)=1,"OK","Must total 100%")</f>
        <v>OK</v>
      </c>
    </row>
    <row r="6" customFormat="false" ht="15" hidden="false" customHeight="false" outlineLevel="0" collapsed="false">
      <c r="A6" s="15" t="s">
        <v>60</v>
      </c>
      <c r="B6" s="18" t="n">
        <v>0.2</v>
      </c>
      <c r="C6" s="18" t="n">
        <v>0.2</v>
      </c>
      <c r="D6" s="18" t="n">
        <v>0.3</v>
      </c>
      <c r="E6" s="18" t="n">
        <v>0.1</v>
      </c>
      <c r="F6" s="18" t="n">
        <v>0.1</v>
      </c>
      <c r="G6" s="18" t="n">
        <v>0.1</v>
      </c>
      <c r="H6" s="16" t="n">
        <f aca="false">SUM(B6:G6)</f>
        <v>1</v>
      </c>
      <c r="I6" s="8" t="str">
        <f aca="false">IF(ROUND(H6,4)=1,"OK","Must total 100%")</f>
        <v>OK</v>
      </c>
    </row>
    <row r="7" customFormat="false" ht="15" hidden="false" customHeight="false" outlineLevel="0" collapsed="false">
      <c r="A7" s="15" t="s">
        <v>61</v>
      </c>
      <c r="B7" s="18" t="n">
        <v>0.3</v>
      </c>
      <c r="C7" s="18" t="n">
        <v>0.2</v>
      </c>
      <c r="D7" s="18" t="n">
        <v>0.05</v>
      </c>
      <c r="E7" s="18" t="n">
        <v>0.15</v>
      </c>
      <c r="F7" s="18" t="n">
        <v>0.2</v>
      </c>
      <c r="G7" s="18" t="n">
        <v>0.1</v>
      </c>
      <c r="H7" s="16" t="n">
        <f aca="false">SUM(B7:G7)</f>
        <v>1</v>
      </c>
      <c r="I7" s="8" t="str">
        <f aca="false">IF(ROUND(H7,4)=1,"OK","Must total 100%")</f>
        <v>OK</v>
      </c>
    </row>
    <row r="8" customFormat="false" ht="15" hidden="false" customHeight="false" outlineLevel="0" collapsed="false">
      <c r="A8" s="15" t="s">
        <v>62</v>
      </c>
      <c r="B8" s="18" t="n">
        <v>0.3</v>
      </c>
      <c r="C8" s="18" t="n">
        <v>0.2</v>
      </c>
      <c r="D8" s="18" t="n">
        <v>0.2</v>
      </c>
      <c r="E8" s="18" t="n">
        <v>0.1</v>
      </c>
      <c r="F8" s="18" t="n">
        <v>0.15</v>
      </c>
      <c r="G8" s="18" t="n">
        <v>0.05</v>
      </c>
      <c r="H8" s="16" t="n">
        <f aca="false">SUM(B8:G8)</f>
        <v>1</v>
      </c>
      <c r="I8" s="8" t="str">
        <f aca="false">IF(ROUND(H8,4)=1,"OK","Must total 100%")</f>
        <v>OK</v>
      </c>
    </row>
    <row r="10" customFormat="false" ht="23.85" hidden="false" customHeight="false" outlineLevel="0" collapsed="false">
      <c r="A10" s="19" t="s">
        <v>68</v>
      </c>
    </row>
    <row r="11" customFormat="false" ht="15" hidden="false" customHeight="true" outlineLevel="0" collapsed="false">
      <c r="A11" s="15" t="s">
        <v>47</v>
      </c>
      <c r="B11" s="20" t="s">
        <v>69</v>
      </c>
      <c r="C11" s="20"/>
      <c r="D11" s="20"/>
      <c r="E11" s="20"/>
      <c r="F11" s="20"/>
      <c r="G11" s="20"/>
      <c r="H11" s="20"/>
      <c r="I11" s="20"/>
    </row>
    <row r="12" customFormat="false" ht="15" hidden="false" customHeight="true" outlineLevel="0" collapsed="false">
      <c r="A12" s="15" t="s">
        <v>60</v>
      </c>
      <c r="B12" s="20" t="s">
        <v>70</v>
      </c>
      <c r="C12" s="20"/>
      <c r="D12" s="20"/>
      <c r="E12" s="20"/>
      <c r="F12" s="20"/>
      <c r="G12" s="20"/>
      <c r="H12" s="20"/>
      <c r="I12" s="20"/>
    </row>
    <row r="13" customFormat="false" ht="15" hidden="false" customHeight="true" outlineLevel="0" collapsed="false">
      <c r="A13" s="15" t="s">
        <v>61</v>
      </c>
      <c r="B13" s="20" t="s">
        <v>71</v>
      </c>
      <c r="C13" s="20"/>
      <c r="D13" s="20"/>
      <c r="E13" s="20"/>
      <c r="F13" s="20"/>
      <c r="G13" s="20"/>
      <c r="H13" s="20"/>
      <c r="I13" s="20"/>
    </row>
    <row r="14" customFormat="false" ht="15" hidden="false" customHeight="true" outlineLevel="0" collapsed="false">
      <c r="A14" s="15" t="s">
        <v>62</v>
      </c>
      <c r="B14" s="20" t="s">
        <v>72</v>
      </c>
      <c r="C14" s="20"/>
      <c r="D14" s="20"/>
      <c r="E14" s="20"/>
      <c r="F14" s="20"/>
      <c r="G14" s="20"/>
      <c r="H14" s="20"/>
      <c r="I14" s="20"/>
    </row>
    <row r="17" customFormat="false" ht="15" hidden="false" customHeight="false" outlineLevel="0" collapsed="false">
      <c r="A17" s="11" t="s">
        <v>73</v>
      </c>
      <c r="B17" s="11" t="s">
        <v>41</v>
      </c>
      <c r="C17" s="11" t="s">
        <v>42</v>
      </c>
    </row>
    <row r="18" customFormat="false" ht="15" hidden="false" customHeight="true" outlineLevel="0" collapsed="false">
      <c r="A18" s="21" t="n">
        <v>0</v>
      </c>
      <c r="B18" s="6" t="s">
        <v>57</v>
      </c>
      <c r="C18" s="22" t="s">
        <v>74</v>
      </c>
      <c r="D18" s="22"/>
      <c r="E18" s="22"/>
      <c r="F18" s="22"/>
      <c r="G18" s="22"/>
      <c r="H18" s="22"/>
      <c r="I18" s="22"/>
    </row>
    <row r="19" customFormat="false" ht="15" hidden="false" customHeight="true" outlineLevel="0" collapsed="false">
      <c r="A19" s="21" t="n">
        <v>2.5</v>
      </c>
      <c r="B19" s="6" t="s">
        <v>56</v>
      </c>
      <c r="C19" s="22" t="s">
        <v>75</v>
      </c>
      <c r="D19" s="22"/>
      <c r="E19" s="22"/>
      <c r="F19" s="22"/>
      <c r="G19" s="22"/>
      <c r="H19" s="22"/>
      <c r="I19" s="22"/>
    </row>
    <row r="20" customFormat="false" ht="15" hidden="false" customHeight="true" outlineLevel="0" collapsed="false">
      <c r="A20" s="21" t="n">
        <v>3.5</v>
      </c>
      <c r="B20" s="6" t="s">
        <v>55</v>
      </c>
      <c r="C20" s="22" t="s">
        <v>76</v>
      </c>
      <c r="D20" s="22"/>
      <c r="E20" s="22"/>
      <c r="F20" s="22"/>
      <c r="G20" s="22"/>
      <c r="H20" s="22"/>
      <c r="I20" s="22"/>
    </row>
    <row r="21" customFormat="false" ht="15" hidden="false" customHeight="true" outlineLevel="0" collapsed="false">
      <c r="A21" s="21" t="n">
        <v>4.3</v>
      </c>
      <c r="B21" s="6" t="s">
        <v>54</v>
      </c>
      <c r="C21" s="22" t="s">
        <v>77</v>
      </c>
      <c r="D21" s="22"/>
      <c r="E21" s="22"/>
      <c r="F21" s="22"/>
      <c r="G21" s="22"/>
      <c r="H21" s="22"/>
      <c r="I21" s="22"/>
    </row>
  </sheetData>
  <mergeCells count="8">
    <mergeCell ref="B11:I11"/>
    <mergeCell ref="B12:I12"/>
    <mergeCell ref="B13:I13"/>
    <mergeCell ref="B14:I14"/>
    <mergeCell ref="C18:I18"/>
    <mergeCell ref="C19:I19"/>
    <mergeCell ref="C20:I20"/>
    <mergeCell ref="C21:I21"/>
  </mergeCells>
  <conditionalFormatting sqref="I5:I8">
    <cfRule type="cellIs" priority="2" operator="notEqual" aboveAverage="0" equalAverage="0" bottom="0" percent="0" rank="0" text="" dxfId="5">
      <formula>"OK"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42"/>
    <col collapsed="false" customWidth="true" hidden="false" outlineLevel="0" max="3" min="3" style="0" width="34"/>
    <col collapsed="false" customWidth="true" hidden="false" outlineLevel="0" max="5" min="4" style="0" width="38"/>
  </cols>
  <sheetData>
    <row r="1" customFormat="false" ht="19.7" hidden="false" customHeight="false" outlineLevel="0" collapsed="false">
      <c r="A1" s="1" t="s">
        <v>78</v>
      </c>
    </row>
    <row r="2" customFormat="false" ht="15" hidden="false" customHeight="false" outlineLevel="0" collapsed="false">
      <c r="A2" s="2" t="s">
        <v>79</v>
      </c>
    </row>
    <row r="4" customFormat="false" ht="15" hidden="false" customHeight="false" outlineLevel="0" collapsed="false">
      <c r="A4" s="11" t="s">
        <v>63</v>
      </c>
      <c r="B4" s="11" t="s">
        <v>80</v>
      </c>
      <c r="C4" s="11" t="s">
        <v>81</v>
      </c>
      <c r="D4" s="11" t="s">
        <v>82</v>
      </c>
      <c r="E4" s="11" t="s">
        <v>83</v>
      </c>
    </row>
    <row r="5" customFormat="false" ht="60" hidden="false" customHeight="true" outlineLevel="0" collapsed="false">
      <c r="A5" s="15" t="s">
        <v>34</v>
      </c>
      <c r="B5" s="8" t="s">
        <v>84</v>
      </c>
      <c r="C5" s="8" t="s">
        <v>85</v>
      </c>
      <c r="D5" s="8" t="s">
        <v>86</v>
      </c>
      <c r="E5" s="8" t="s">
        <v>87</v>
      </c>
    </row>
    <row r="6" customFormat="false" ht="60" hidden="false" customHeight="true" outlineLevel="0" collapsed="false">
      <c r="A6" s="15" t="s">
        <v>35</v>
      </c>
      <c r="B6" s="8" t="s">
        <v>88</v>
      </c>
      <c r="C6" s="8" t="s">
        <v>89</v>
      </c>
      <c r="D6" s="8" t="s">
        <v>90</v>
      </c>
      <c r="E6" s="8" t="s">
        <v>91</v>
      </c>
    </row>
    <row r="7" customFormat="false" ht="60" hidden="false" customHeight="true" outlineLevel="0" collapsed="false">
      <c r="A7" s="15" t="s">
        <v>36</v>
      </c>
      <c r="B7" s="8" t="s">
        <v>92</v>
      </c>
      <c r="C7" s="8" t="s">
        <v>93</v>
      </c>
      <c r="D7" s="8" t="s">
        <v>94</v>
      </c>
      <c r="E7" s="8" t="s">
        <v>95</v>
      </c>
    </row>
    <row r="8" customFormat="false" ht="60" hidden="false" customHeight="true" outlineLevel="0" collapsed="false">
      <c r="A8" s="15" t="s">
        <v>37</v>
      </c>
      <c r="B8" s="8" t="s">
        <v>96</v>
      </c>
      <c r="C8" s="8" t="s">
        <v>97</v>
      </c>
      <c r="D8" s="8" t="s">
        <v>98</v>
      </c>
      <c r="E8" s="8" t="s">
        <v>99</v>
      </c>
    </row>
    <row r="9" customFormat="false" ht="60" hidden="false" customHeight="true" outlineLevel="0" collapsed="false">
      <c r="A9" s="15" t="s">
        <v>38</v>
      </c>
      <c r="B9" s="8" t="s">
        <v>100</v>
      </c>
      <c r="C9" s="8" t="s">
        <v>101</v>
      </c>
      <c r="D9" s="8" t="s">
        <v>102</v>
      </c>
      <c r="E9" s="8" t="s">
        <v>103</v>
      </c>
    </row>
    <row r="10" customFormat="false" ht="60" hidden="false" customHeight="true" outlineLevel="0" collapsed="false">
      <c r="A10" s="15" t="s">
        <v>39</v>
      </c>
      <c r="B10" s="8" t="s">
        <v>104</v>
      </c>
      <c r="C10" s="8" t="s">
        <v>105</v>
      </c>
      <c r="D10" s="8" t="s">
        <v>106</v>
      </c>
      <c r="E10" s="8" t="s">
        <v>107</v>
      </c>
    </row>
    <row r="12" customFormat="false" ht="91" hidden="false" customHeight="false" outlineLevel="0" collapsed="false">
      <c r="A12" s="23" t="s">
        <v>108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2026-10-27T09:54:53Z</dcterms:created>
  <dc:creator>openpyxl</dc:creator>
  <dc:description/>
  <dc:language>en-US</dc:language>
  <cp:lastModifiedBy/>
  <dcterms:modified xsi:type="dcterms:W3CDTF">2026-10-27T09:54:53Z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