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Intake request" sheetId="2" state="visible" r:id="rId4"/>
    <sheet name="Request log" sheetId="3" state="visible" r:id="rId5"/>
    <sheet name="Approval rout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<sst xmlns="http://schemas.openxmlformats.org/spreadsheetml/2006/main" count="112" uniqueCount="100">
  <si>
    <t xml:space="preserve">Supplier intake request with approval routing</t>
  </si>
  <si>
    <t xml:space="preserve">Free template by EvaluationsHub · evaluationshub.com</t>
  </si>
  <si>
    <t xml:space="preserve">What it is</t>
  </si>
  <si>
    <t xml:space="preserve">One request form for every new supplier, product, service or renewal, with the sourcing route, risk class and required approvers worked out automatically.</t>
  </si>
  <si>
    <t xml:space="preserve">Lifecycle stage</t>
  </si>
  <si>
    <t xml:space="preserve">Intake and sourcing (InitiativesHub)</t>
  </si>
  <si>
    <t xml:space="preserve">How to use it</t>
  </si>
  <si>
    <t xml:space="preserve">Step 1</t>
  </si>
  <si>
    <t xml:space="preserve">Open the Intake request sheet and fill in the yellow cells in column B. Column C shows a worked example.</t>
  </si>
  <si>
    <t xml:space="preserve">Step 2</t>
  </si>
  <si>
    <t xml:space="preserve">The sourcing route, risk class, total contract value and required approvers are calculated for you.</t>
  </si>
  <si>
    <t xml:space="preserve">Step 3</t>
  </si>
  <si>
    <t xml:space="preserve">Adjust the thresholds and approvers on the Approval routing sheet to match your own delegation of authority.</t>
  </si>
  <si>
    <t xml:space="preserve">Step 4</t>
  </si>
  <si>
    <t xml:space="preserve">Log every request on the Request log sheet so you can see volume, spend and status in one place.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</si>
  <si>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</si>
  <si>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</si>
  <si>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</si>
  <si>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</si>
  <si>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</si>
  <si>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</si>
  <si>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</si>
  <si>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Assumption</t>
  </si>
  <si>
    <t xml:space="preserve">Approval thresholds use total contract value (annual spend x contract length). The amounts on the Approval routing sheet are examples, not a recommendation for your policy.</t>
  </si>
  <si>
    <t xml:space="preserve">Run this in EvaluationsHub</t>
  </si>
  <si>
    <t xml:space="preserve">Open this template in a free sandbox: https://evaluationshub.co/?utm_source=evaluationshub.com&amp;utm_medium=template-xlsx&amp;utm_campaign=supplier-intake-request#/signup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</si>
  <si>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</si>
  <si>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</si>
  <si>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intake request</t>
  </si>
  <si>
    <t xml:space="preserve">Fill in column B. Column C is a worked example.</t>
  </si>
  <si>
    <t xml:space="preserve">Field</t>
  </si>
  <si>
    <t xml:space="preserve">Your request</t>
  </si>
  <si>
    <t xml:space="preserve">Example</t>
  </si>
  <si>
    <t xml:space="preserve">Request ID</t>
  </si>
  <si>
    <t xml:space="preserve">REQ-2026-0142</t>
  </si>
  <si>
    <t xml:space="preserve">Request date</t>
  </si>
  <si>
    <t xml:space="preserve">Requester</t>
  </si>
  <si>
    <t xml:space="preserve">Sophie Martin</t>
  </si>
  <si>
    <t xml:space="preserve">Department</t>
  </si>
  <si>
    <t xml:space="preserve">Operations</t>
  </si>
  <si>
    <t xml:space="preserve">Cost centre</t>
  </si>
  <si>
    <t xml:space="preserve">CC-4410</t>
  </si>
  <si>
    <t xml:space="preserve">Request type</t>
  </si>
  <si>
    <t xml:space="preserve">New supplier</t>
  </si>
  <si>
    <t xml:space="preserve">Category</t>
  </si>
  <si>
    <t xml:space="preserve">Direct materials</t>
  </si>
  <si>
    <t xml:space="preserve">What do you need?</t>
  </si>
  <si>
    <t xml:space="preserve">Injection-moulded housings for the new sensor line, about 40,000 units a year.</t>
  </si>
  <si>
    <t xml:space="preserve">Why is it needed?</t>
  </si>
  <si>
    <t xml:space="preserve">Current supplier cannot meet the new tolerance requirements.</t>
  </si>
  <si>
    <t xml:space="preserve">Estimated annual spend (EUR)</t>
  </si>
  <si>
    <t xml:space="preserve">Contract length (months)</t>
  </si>
  <si>
    <t xml:space="preserve">Needed by</t>
  </si>
  <si>
    <t xml:space="preserve">Preferred supplier, if any</t>
  </si>
  <si>
    <t xml:space="preserve">Brianza Plastics</t>
  </si>
  <si>
    <t xml:space="preserve">Preferred supplier already approved?</t>
  </si>
  <si>
    <t xml:space="preserve">No</t>
  </si>
  <si>
    <t xml:space="preserve">Data shared with the supplier</t>
  </si>
  <si>
    <t xml:space="preserve">Internal</t>
  </si>
  <si>
    <t xml:space="preserve">Affects production or site access?</t>
  </si>
  <si>
    <t xml:space="preserve">Yes</t>
  </si>
  <si>
    <t xml:space="preserve">Calculated</t>
  </si>
  <si>
    <t xml:space="preserve">Total contract value (EUR)</t>
  </si>
  <si>
    <t xml:space="preserve">Suggested sourcing route</t>
  </si>
  <si>
    <t xml:space="preserve">Risk class</t>
  </si>
  <si>
    <t xml:space="preserve">Required approvers</t>
  </si>
  <si>
    <t xml:space="preserve">Approval record</t>
  </si>
  <si>
    <t xml:space="preserve">Approver</t>
  </si>
  <si>
    <t xml:space="preserve">Decision</t>
  </si>
  <si>
    <t xml:space="preserve">Date and comment</t>
  </si>
  <si>
    <t xml:space="preserve">Request log</t>
  </si>
  <si>
    <t xml:space="preserve">One row per request. The grey columns are calculated.</t>
  </si>
  <si>
    <t xml:space="preserve">Date</t>
  </si>
  <si>
    <t xml:space="preserve">Annual spend (EUR)</t>
  </si>
  <si>
    <t xml:space="preserve">Months</t>
  </si>
  <si>
    <t xml:space="preserve">Data shared</t>
  </si>
  <si>
    <t xml:space="preserve">Production impact</t>
  </si>
  <si>
    <t xml:space="preserve">Status</t>
  </si>
  <si>
    <t xml:space="preserve">Sourcing route</t>
  </si>
  <si>
    <t xml:space="preserve">In approval</t>
  </si>
  <si>
    <t xml:space="preserve">Approval routing rules</t>
  </si>
  <si>
    <t xml:space="preserve">Edit the yellow cells to match your delegation of authority. Thresholds must stay in ascending order.</t>
  </si>
  <si>
    <t xml:space="preserve">From total contract value (EUR)</t>
  </si>
  <si>
    <t xml:space="preserve">Approvers required (cumulative)</t>
  </si>
  <si>
    <t xml:space="preserve">Line manager</t>
  </si>
  <si>
    <t xml:space="preserve">Line manager, Category manager</t>
  </si>
  <si>
    <t xml:space="preserve">Line manager, Category manager, Head of procurement</t>
  </si>
  <si>
    <t xml:space="preserve">Line manager, Category manager, Head of procurement, CFO</t>
  </si>
  <si>
    <t xml:space="preserve">Condition</t>
  </si>
  <si>
    <t xml:space="preserve">Extra approver</t>
  </si>
  <si>
    <t xml:space="preserve">Risk class is High and personal or sensitive data is shared</t>
  </si>
  <si>
    <t xml:space="preserve">Information security</t>
  </si>
  <si>
    <t xml:space="preserve">Risk class is High and the supplier affects production or site access</t>
  </si>
  <si>
    <t xml:space="preserve">Quality</t>
  </si>
  <si>
    <t xml:space="preserve">Category is IT and software</t>
  </si>
  <si>
    <t xml:space="preserve">IT architecture</t>
  </si>
  <si>
    <t xml:space="preserve">From annual spend (EUR)</t>
  </si>
  <si>
    <t xml:space="preserve">Direct award, one quote</t>
  </si>
  <si>
    <t xml:space="preserve">RFQ, at least three quotes</t>
  </si>
  <si>
    <t xml:space="preserve">RFP through InitiativesHub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</si>
</sst>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EF5FF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supplier-intake-reques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1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supplier-intake-request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52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15" hidden="false" customHeight="false" outlineLevel="0" collapsed="false">
      <c r="A4" s="11" t="s">
        <v>30</v>
      </c>
      <c r="B4" s="11" t="s">
        <v>31</v>
      </c>
      <c r="C4" s="11" t="s">
        <v>32</v>
      </c>
    </row>
    <row r="5" customFormat="false" ht="15" hidden="false" customHeight="false" outlineLevel="0" collapsed="false">
      <c r="A5" s="12" t="s">
        <v>33</v>
      </c>
      <c r="B5" s="6"/>
      <c r="C5" s="13" t="s">
        <v>34</v>
      </c>
    </row>
    <row r="6" customFormat="false" ht="15" hidden="false" customHeight="false" outlineLevel="0" collapsed="false">
      <c r="A6" s="12" t="s">
        <v>35</v>
      </c>
      <c r="B6" s="14"/>
      <c r="C6" s="15" t="n">
        <v>46329</v>
      </c>
    </row>
    <row r="7" customFormat="false" ht="15" hidden="false" customHeight="false" outlineLevel="0" collapsed="false">
      <c r="A7" s="12" t="s">
        <v>36</v>
      </c>
      <c r="B7" s="6"/>
      <c r="C7" s="13" t="s">
        <v>37</v>
      </c>
    </row>
    <row r="8" customFormat="false" ht="15" hidden="false" customHeight="false" outlineLevel="0" collapsed="false">
      <c r="A8" s="12" t="s">
        <v>38</v>
      </c>
      <c r="B8" s="6"/>
      <c r="C8" s="13" t="s">
        <v>39</v>
      </c>
    </row>
    <row r="9" customFormat="false" ht="15" hidden="false" customHeight="false" outlineLevel="0" collapsed="false">
      <c r="A9" s="12" t="s">
        <v>40</v>
      </c>
      <c r="B9" s="6"/>
      <c r="C9" s="13" t="s">
        <v>41</v>
      </c>
    </row>
    <row r="10" customFormat="false" ht="15" hidden="false" customHeight="false" outlineLevel="0" collapsed="false">
      <c r="A10" s="12" t="s">
        <v>42</v>
      </c>
      <c r="B10" s="6"/>
      <c r="C10" s="13" t="s">
        <v>43</v>
      </c>
    </row>
    <row r="11" customFormat="false" ht="15" hidden="false" customHeight="false" outlineLevel="0" collapsed="false">
      <c r="A11" s="12" t="s">
        <v>44</v>
      </c>
      <c r="B11" s="6"/>
      <c r="C11" s="13" t="s">
        <v>45</v>
      </c>
    </row>
    <row r="12" customFormat="false" ht="23.85" hidden="false" customHeight="false" outlineLevel="0" collapsed="false">
      <c r="A12" s="12" t="s">
        <v>46</v>
      </c>
      <c r="B12" s="6"/>
      <c r="C12" s="13" t="s">
        <v>47</v>
      </c>
    </row>
    <row r="13" customFormat="false" ht="15" hidden="false" customHeight="false" outlineLevel="0" collapsed="false">
      <c r="A13" s="12" t="s">
        <v>48</v>
      </c>
      <c r="B13" s="6"/>
      <c r="C13" s="13" t="s">
        <v>49</v>
      </c>
    </row>
    <row r="14" customFormat="false" ht="15" hidden="false" customHeight="false" outlineLevel="0" collapsed="false">
      <c r="A14" s="12" t="s">
        <v>50</v>
      </c>
      <c r="B14" s="16"/>
      <c r="C14" s="17" t="n">
        <v>180000</v>
      </c>
    </row>
    <row r="15" customFormat="false" ht="15" hidden="false" customHeight="false" outlineLevel="0" collapsed="false">
      <c r="A15" s="12" t="s">
        <v>51</v>
      </c>
      <c r="B15" s="6"/>
      <c r="C15" s="13" t="n">
        <v>36</v>
      </c>
    </row>
    <row r="16" customFormat="false" ht="15" hidden="false" customHeight="false" outlineLevel="0" collapsed="false">
      <c r="A16" s="12" t="s">
        <v>52</v>
      </c>
      <c r="B16" s="14"/>
      <c r="C16" s="15" t="n">
        <v>46419</v>
      </c>
    </row>
    <row r="17" customFormat="false" ht="15" hidden="false" customHeight="false" outlineLevel="0" collapsed="false">
      <c r="A17" s="12" t="s">
        <v>53</v>
      </c>
      <c r="B17" s="6"/>
      <c r="C17" s="13" t="s">
        <v>54</v>
      </c>
    </row>
    <row r="18" customFormat="false" ht="15" hidden="false" customHeight="false" outlineLevel="0" collapsed="false">
      <c r="A18" s="12" t="s">
        <v>55</v>
      </c>
      <c r="B18" s="6"/>
      <c r="C18" s="13" t="s">
        <v>56</v>
      </c>
    </row>
    <row r="19" customFormat="false" ht="15" hidden="false" customHeight="false" outlineLevel="0" collapsed="false">
      <c r="A19" s="12" t="s">
        <v>57</v>
      </c>
      <c r="B19" s="6"/>
      <c r="C19" s="13" t="s">
        <v>58</v>
      </c>
    </row>
    <row r="20" customFormat="false" ht="15" hidden="false" customHeight="false" outlineLevel="0" collapsed="false">
      <c r="A20" s="12" t="s">
        <v>59</v>
      </c>
      <c r="B20" s="6"/>
      <c r="C20" s="13" t="s">
        <v>60</v>
      </c>
    </row>
    <row r="22" customFormat="false" ht="15" hidden="false" customHeight="false" outlineLevel="0" collapsed="false">
      <c r="A22" s="18" t="s">
        <v>61</v>
      </c>
    </row>
    <row r="23" customFormat="false" ht="15" hidden="false" customHeight="false" outlineLevel="0" collapsed="false">
      <c r="A23" s="12" t="s">
        <v>62</v>
      </c>
      <c r="B23" s="19" t="str">
        <f aca="false">IF(OR(B14="",B15=""),"",B14*B15/12)</f>
        <v/>
      </c>
      <c r="C23" s="17" t="n">
        <f aca="false">IF(OR(C14="",C15=""),"",C14*C15/12)</f>
        <v>540000</v>
      </c>
    </row>
    <row r="24" customFormat="false" ht="15" hidden="false" customHeight="false" outlineLevel="0" collapsed="false">
      <c r="A24" s="12" t="s">
        <v>63</v>
      </c>
      <c r="B24" s="8" t="str">
        <f aca="false">IF(B14="","",INDEX('Approval routing'!$A$18:$A$20,MATCH(B14,'Approval routing'!$B$18:$B$20,1)))</f>
        <v/>
      </c>
      <c r="C24" s="13" t="str">
        <f aca="false">IF(C14="","",INDEX('Approval routing'!$A$18:$A$20,MATCH(C14,'Approval routing'!$B$18:$B$20,1)))</f>
        <v>RFP through InitiativesHub</v>
      </c>
    </row>
    <row r="25" customFormat="false" ht="15" hidden="false" customHeight="false" outlineLevel="0" collapsed="false">
      <c r="A25" s="12" t="s">
        <v>64</v>
      </c>
      <c r="B25" s="8" t="str">
        <f aca="false">IF(B14="","",IF(OR(B19="Personal data",B19="Sensitive or regulated",B20="Yes"),"High",IF(OR(B14&gt;=100000,B11="IT and software"),"Medium","Low")))</f>
        <v/>
      </c>
      <c r="C25" s="13" t="str">
        <f aca="false">IF(C14="","",IF(OR(C19="Personal data",C19="Sensitive or regulated",C20="Yes"),"High",IF(OR(C14&gt;=100000,C11="IT and software"),"Medium","Low")))</f>
        <v>High</v>
      </c>
    </row>
    <row r="26" customFormat="false" ht="23.85" hidden="false" customHeight="false" outlineLevel="0" collapsed="false">
      <c r="A26" s="12" t="s">
        <v>65</v>
      </c>
      <c r="B26" s="8" t="str">
        <f aca="false">IF(B23="","",INDEX('Approval routing'!$B$5:$B$8,MATCH(B23,'Approval routing'!$A$5:$A$8,1))&amp;IF(AND(B25="High",OR(B19="Personal data",B19="Sensitive or regulated")),", "&amp;'Approval routing'!$B$12,"")&amp;IF(AND(B25="High",B20="Yes"),", "&amp;'Approval routing'!$B$13,"")&amp;IF(B11="IT and software",", "&amp;'Approval routing'!$B$14,""))</f>
        <v/>
      </c>
      <c r="C26" s="13" t="str">
        <f aca="false">IF(C23="","",INDEX('Approval routing'!$B$5:$B$8,MATCH(C23,'Approval routing'!$A$5:$A$8,1))&amp;IF(AND(C25="High",OR(C19="Personal data",C19="Sensitive or regulated")),", "&amp;'Approval routing'!$B$12,"")&amp;IF(AND(C25="High",C20="Yes"),", "&amp;'Approval routing'!$B$13,"")&amp;IF(C11="IT and software",", "&amp;'Approval routing'!$B$14,""))</f>
        <v>Line manager, Category manager, Head of procurement, CFO, Quality</v>
      </c>
    </row>
    <row r="28" customFormat="false" ht="15" hidden="false" customHeight="false" outlineLevel="0" collapsed="false">
      <c r="A28" s="18" t="s">
        <v>66</v>
      </c>
    </row>
    <row r="29" customFormat="false" ht="15" hidden="false" customHeight="false" outlineLevel="0" collapsed="false">
      <c r="A29" s="11" t="s">
        <v>67</v>
      </c>
      <c r="B29" s="11" t="s">
        <v>68</v>
      </c>
      <c r="C29" s="11" t="s">
        <v>69</v>
      </c>
    </row>
    <row r="30" customFormat="false" ht="15" hidden="false" customHeight="false" outlineLevel="0" collapsed="false">
      <c r="A30" s="6"/>
      <c r="B30" s="6"/>
      <c r="C30" s="6"/>
    </row>
    <row r="31" customFormat="false" ht="15" hidden="false" customHeight="false" outlineLevel="0" collapsed="false">
      <c r="A31" s="6"/>
      <c r="B31" s="6"/>
      <c r="C31" s="6"/>
    </row>
    <row r="32" customFormat="false" ht="15" hidden="false" customHeight="false" outlineLevel="0" collapsed="false">
      <c r="A32" s="6"/>
      <c r="B32" s="6"/>
      <c r="C32" s="6"/>
    </row>
    <row r="33" customFormat="false" ht="15" hidden="false" customHeight="false" outlineLevel="0" collapsed="false">
      <c r="A33" s="6"/>
      <c r="B33" s="6"/>
      <c r="C33" s="6"/>
    </row>
    <row r="34" customFormat="false" ht="15" hidden="false" customHeight="false" outlineLevel="0" collapsed="false">
      <c r="A34" s="6"/>
      <c r="B34" s="6"/>
      <c r="C34" s="6"/>
    </row>
    <row r="35" customFormat="false" ht="15" hidden="false" customHeight="false" outlineLevel="0" collapsed="false">
      <c r="A35" s="6"/>
      <c r="B35" s="6"/>
      <c r="C35" s="6"/>
    </row>
  </sheetData>
  <dataValidations count="11">
    <dataValidation allowBlank="true" errorStyle="stop" operator="between" showDropDown="false" showErrorMessage="false" showInputMessage="false" sqref="B10:C10" type="list">
      <formula1>"New supplier,New product or service from an existing supplier,Contract renewal,One-off purchase"</formula1>
      <formula2>0</formula2>
    </dataValidation>
    <dataValidation allowBlank="true" errorStyle="stop" operator="between" showDropDown="false" showErrorMessage="false" showInputMessage="false" sqref="B11:C11" type="list">
      <formula1>"Direct materials,Indirect,IT and software,Logistics,Services,Marketing"</formula1>
      <formula2>0</formula2>
    </dataValidation>
    <dataValidation allowBlank="true" errorStyle="stop" operator="between" showDropDown="false" showErrorMessage="false" showInputMessage="false" sqref="B18:C18" type="list">
      <formula1>"Yes,No,Unknown"</formula1>
      <formula2>0</formula2>
    </dataValidation>
    <dataValidation allowBlank="true" errorStyle="stop" operator="between" showDropDown="false" showErrorMessage="false" showInputMessage="false" sqref="B19:C19" type="list">
      <formula1>"None,Internal,Personal data,Sensitive or regulated"</formula1>
      <formula2>0</formula2>
    </dataValidation>
    <dataValidation allowBlank="true" errorStyle="stop" operator="between" showDropDown="false" showErrorMessage="false" showInputMessage="false" sqref="B20:C20" type="list">
      <formula1>"Yes,No"</formula1>
      <formula2>0</formula2>
    </dataValidation>
    <dataValidation allowBlank="true" errorStyle="stop" operator="between" showDropDown="false" showErrorMessage="false" showInputMessage="false" sqref="B30" type="list">
      <formula1>"Approved,Rejected,More information needed,Pending"</formula1>
      <formula2>0</formula2>
    </dataValidation>
    <dataValidation allowBlank="true" errorStyle="stop" operator="between" showDropDown="false" showErrorMessage="false" showInputMessage="false" sqref="B31" type="list">
      <formula1>"Approved,Rejected,More information needed,Pending"</formula1>
      <formula2>0</formula2>
    </dataValidation>
    <dataValidation allowBlank="true" errorStyle="stop" operator="between" showDropDown="false" showErrorMessage="false" showInputMessage="false" sqref="B32" type="list">
      <formula1>"Approved,Rejected,More information needed,Pending"</formula1>
      <formula2>0</formula2>
    </dataValidation>
    <dataValidation allowBlank="true" errorStyle="stop" operator="between" showDropDown="false" showErrorMessage="false" showInputMessage="false" sqref="B33" type="list">
      <formula1>"Approved,Rejected,More information needed,Pending"</formula1>
      <formula2>0</formula2>
    </dataValidation>
    <dataValidation allowBlank="true" errorStyle="stop" operator="between" showDropDown="false" showErrorMessage="false" showInputMessage="false" sqref="B34" type="list">
      <formula1>"Approved,Rejected,More information needed,Pending"</formula1>
      <formula2>0</formula2>
    </dataValidation>
    <dataValidation allowBlank="true" errorStyle="stop" operator="between" showDropDown="false" showErrorMessage="false" showInputMessage="false" sqref="B35" type="list">
      <formula1>"Approved,Rejected,More information needed,Pending"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9"/>
    <col collapsed="false" customWidth="true" hidden="false" outlineLevel="0" max="7" min="7" style="0" width="20"/>
    <col collapsed="false" customWidth="true" hidden="false" outlineLevel="0" max="8" min="8" style="0" width="15"/>
    <col collapsed="false" customWidth="true" hidden="false" outlineLevel="0" max="9" min="9" style="0" width="14"/>
    <col collapsed="false" customWidth="true" hidden="false" outlineLevel="0" max="10" min="10" style="0" width="18"/>
    <col collapsed="false" customWidth="true" hidden="false" outlineLevel="0" max="11" min="11" style="0" width="28"/>
    <col collapsed="false" customWidth="true" hidden="false" outlineLevel="0" max="12" min="12" style="0" width="11"/>
    <col collapsed="false" customWidth="true" hidden="false" outlineLevel="0" max="13" min="13" style="0" width="60"/>
  </cols>
  <sheetData>
    <row r="1" customFormat="false" ht="19.7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4" customFormat="false" ht="23.85" hidden="false" customHeight="false" outlineLevel="0" collapsed="false">
      <c r="A4" s="11" t="s">
        <v>33</v>
      </c>
      <c r="B4" s="11" t="s">
        <v>72</v>
      </c>
      <c r="C4" s="11" t="s">
        <v>36</v>
      </c>
      <c r="D4" s="11" t="s">
        <v>44</v>
      </c>
      <c r="E4" s="11" t="s">
        <v>73</v>
      </c>
      <c r="F4" s="11" t="s">
        <v>74</v>
      </c>
      <c r="G4" s="11" t="s">
        <v>75</v>
      </c>
      <c r="H4" s="11" t="s">
        <v>76</v>
      </c>
      <c r="I4" s="11" t="s">
        <v>77</v>
      </c>
      <c r="J4" s="11" t="s">
        <v>62</v>
      </c>
      <c r="K4" s="11" t="s">
        <v>78</v>
      </c>
      <c r="L4" s="11" t="s">
        <v>64</v>
      </c>
      <c r="M4" s="11" t="s">
        <v>65</v>
      </c>
    </row>
    <row r="5" customFormat="false" ht="15" hidden="false" customHeight="false" outlineLevel="0" collapsed="false">
      <c r="A5" s="13" t="s">
        <v>34</v>
      </c>
      <c r="B5" s="15" t="n">
        <v>46329</v>
      </c>
      <c r="C5" s="13" t="s">
        <v>37</v>
      </c>
      <c r="D5" s="13" t="s">
        <v>45</v>
      </c>
      <c r="E5" s="17" t="n">
        <v>180000</v>
      </c>
      <c r="F5" s="13" t="n">
        <v>36</v>
      </c>
      <c r="G5" s="13" t="s">
        <v>58</v>
      </c>
      <c r="H5" s="13" t="s">
        <v>60</v>
      </c>
      <c r="I5" s="13" t="s">
        <v>79</v>
      </c>
      <c r="J5" s="20" t="n">
        <f aca="false">IF(OR(E5="",F5=""),"",E5*F5/12)</f>
        <v>540000</v>
      </c>
      <c r="K5" s="21" t="str">
        <f aca="false">IF(E5="","",INDEX('Approval routing'!$A$18:$A$20,MATCH(E5,'Approval routing'!$B$18:$B$20,1)))</f>
        <v>RFP through InitiativesHub</v>
      </c>
      <c r="L5" s="21" t="str">
        <f aca="false">IF(E5="","",IF(OR(G5="Personal data",G5="Sensitive or regulated",H5="Yes"),"High",IF(OR(E5&gt;=100000,D5="IT and software"),"Medium","Low")))</f>
        <v>High</v>
      </c>
      <c r="M5" s="21" t="str">
        <f aca="false">IF(J5="","",INDEX('Approval routing'!$B$5:$B$8,MATCH(J5,'Approval routing'!$A$5:$A$8,1))&amp;IF(AND(L5="High",OR(G5="Personal data",G5="Sensitive or regulated")),", "&amp;'Approval routing'!$B$12,"")&amp;IF(AND(L5="High",H5="Yes"),", "&amp;'Approval routing'!$B$13,"")&amp;IF(D5="IT and software",", "&amp;'Approval routing'!$B$14,""))</f>
        <v>Line manager, Category manager, Head of procurement, CFO, Quality</v>
      </c>
    </row>
    <row r="6" customFormat="false" ht="15" hidden="false" customHeight="false" outlineLevel="0" collapsed="false">
      <c r="A6" s="6"/>
      <c r="B6" s="14"/>
      <c r="C6" s="6"/>
      <c r="D6" s="6"/>
      <c r="E6" s="16"/>
      <c r="F6" s="6"/>
      <c r="G6" s="6"/>
      <c r="H6" s="6"/>
      <c r="I6" s="6"/>
      <c r="J6" s="20" t="str">
        <f aca="false">IF(OR(E6="",F6=""),"",E6*F6/12)</f>
        <v/>
      </c>
      <c r="K6" s="21" t="str">
        <f aca="false">IF(E6="","",INDEX('Approval routing'!$A$18:$A$20,MATCH(E6,'Approval routing'!$B$18:$B$20,1)))</f>
        <v/>
      </c>
      <c r="L6" s="21" t="str">
        <f aca="false">IF(E6="","",IF(OR(G6="Personal data",G6="Sensitive or regulated",H6="Yes"),"High",IF(OR(E6&gt;=100000,D6="IT and software"),"Medium","Low")))</f>
        <v/>
      </c>
      <c r="M6" s="21" t="str">
        <f aca="false">IF(J6="","",INDEX('Approval routing'!$B$5:$B$8,MATCH(J6,'Approval routing'!$A$5:$A$8,1))&amp;IF(AND(L6="High",OR(G6="Personal data",G6="Sensitive or regulated")),", "&amp;'Approval routing'!$B$12,"")&amp;IF(AND(L6="High",H6="Yes"),", "&amp;'Approval routing'!$B$13,"")&amp;IF(D6="IT and software",", "&amp;'Approval routing'!$B$14,""))</f>
        <v/>
      </c>
    </row>
    <row r="7" customFormat="false" ht="15" hidden="false" customHeight="false" outlineLevel="0" collapsed="false">
      <c r="A7" s="6"/>
      <c r="B7" s="14"/>
      <c r="C7" s="6"/>
      <c r="D7" s="6"/>
      <c r="E7" s="16"/>
      <c r="F7" s="6"/>
      <c r="G7" s="6"/>
      <c r="H7" s="6"/>
      <c r="I7" s="6"/>
      <c r="J7" s="20" t="str">
        <f aca="false">IF(OR(E7="",F7=""),"",E7*F7/12)</f>
        <v/>
      </c>
      <c r="K7" s="21" t="str">
        <f aca="false">IF(E7="","",INDEX('Approval routing'!$A$18:$A$20,MATCH(E7,'Approval routing'!$B$18:$B$20,1)))</f>
        <v/>
      </c>
      <c r="L7" s="21" t="str">
        <f aca="false">IF(E7="","",IF(OR(G7="Personal data",G7="Sensitive or regulated",H7="Yes"),"High",IF(OR(E7&gt;=100000,D7="IT and software"),"Medium","Low")))</f>
        <v/>
      </c>
      <c r="M7" s="21" t="str">
        <f aca="false">IF(J7="","",INDEX('Approval routing'!$B$5:$B$8,MATCH(J7,'Approval routing'!$A$5:$A$8,1))&amp;IF(AND(L7="High",OR(G7="Personal data",G7="Sensitive or regulated")),", "&amp;'Approval routing'!$B$12,"")&amp;IF(AND(L7="High",H7="Yes"),", "&amp;'Approval routing'!$B$13,"")&amp;IF(D7="IT and software",", "&amp;'Approval routing'!$B$14,""))</f>
        <v/>
      </c>
    </row>
    <row r="8" customFormat="false" ht="15" hidden="false" customHeight="false" outlineLevel="0" collapsed="false">
      <c r="A8" s="6"/>
      <c r="B8" s="14"/>
      <c r="C8" s="6"/>
      <c r="D8" s="6"/>
      <c r="E8" s="16"/>
      <c r="F8" s="6"/>
      <c r="G8" s="6"/>
      <c r="H8" s="6"/>
      <c r="I8" s="6"/>
      <c r="J8" s="20" t="str">
        <f aca="false">IF(OR(E8="",F8=""),"",E8*F8/12)</f>
        <v/>
      </c>
      <c r="K8" s="21" t="str">
        <f aca="false">IF(E8="","",INDEX('Approval routing'!$A$18:$A$20,MATCH(E8,'Approval routing'!$B$18:$B$20,1)))</f>
        <v/>
      </c>
      <c r="L8" s="21" t="str">
        <f aca="false">IF(E8="","",IF(OR(G8="Personal data",G8="Sensitive or regulated",H8="Yes"),"High",IF(OR(E8&gt;=100000,D8="IT and software"),"Medium","Low")))</f>
        <v/>
      </c>
      <c r="M8" s="21" t="str">
        <f aca="false">IF(J8="","",INDEX('Approval routing'!$B$5:$B$8,MATCH(J8,'Approval routing'!$A$5:$A$8,1))&amp;IF(AND(L8="High",OR(G8="Personal data",G8="Sensitive or regulated")),", "&amp;'Approval routing'!$B$12,"")&amp;IF(AND(L8="High",H8="Yes"),", "&amp;'Approval routing'!$B$13,"")&amp;IF(D8="IT and software",", "&amp;'Approval routing'!$B$14,""))</f>
        <v/>
      </c>
    </row>
    <row r="9" customFormat="false" ht="15" hidden="false" customHeight="false" outlineLevel="0" collapsed="false">
      <c r="A9" s="6"/>
      <c r="B9" s="14"/>
      <c r="C9" s="6"/>
      <c r="D9" s="6"/>
      <c r="E9" s="16"/>
      <c r="F9" s="6"/>
      <c r="G9" s="6"/>
      <c r="H9" s="6"/>
      <c r="I9" s="6"/>
      <c r="J9" s="20" t="str">
        <f aca="false">IF(OR(E9="",F9=""),"",E9*F9/12)</f>
        <v/>
      </c>
      <c r="K9" s="21" t="str">
        <f aca="false">IF(E9="","",INDEX('Approval routing'!$A$18:$A$20,MATCH(E9,'Approval routing'!$B$18:$B$20,1)))</f>
        <v/>
      </c>
      <c r="L9" s="21" t="str">
        <f aca="false">IF(E9="","",IF(OR(G9="Personal data",G9="Sensitive or regulated",H9="Yes"),"High",IF(OR(E9&gt;=100000,D9="IT and software"),"Medium","Low")))</f>
        <v/>
      </c>
      <c r="M9" s="21" t="str">
        <f aca="false">IF(J9="","",INDEX('Approval routing'!$B$5:$B$8,MATCH(J9,'Approval routing'!$A$5:$A$8,1))&amp;IF(AND(L9="High",OR(G9="Personal data",G9="Sensitive or regulated")),", "&amp;'Approval routing'!$B$12,"")&amp;IF(AND(L9="High",H9="Yes"),", "&amp;'Approval routing'!$B$13,"")&amp;IF(D9="IT and software",", "&amp;'Approval routing'!$B$14,""))</f>
        <v/>
      </c>
    </row>
    <row r="10" customFormat="false" ht="15" hidden="false" customHeight="false" outlineLevel="0" collapsed="false">
      <c r="A10" s="6"/>
      <c r="B10" s="14"/>
      <c r="C10" s="6"/>
      <c r="D10" s="6"/>
      <c r="E10" s="16"/>
      <c r="F10" s="6"/>
      <c r="G10" s="6"/>
      <c r="H10" s="6"/>
      <c r="I10" s="6"/>
      <c r="J10" s="20" t="str">
        <f aca="false">IF(OR(E10="",F10=""),"",E10*F10/12)</f>
        <v/>
      </c>
      <c r="K10" s="21" t="str">
        <f aca="false">IF(E10="","",INDEX('Approval routing'!$A$18:$A$20,MATCH(E10,'Approval routing'!$B$18:$B$20,1)))</f>
        <v/>
      </c>
      <c r="L10" s="21" t="str">
        <f aca="false">IF(E10="","",IF(OR(G10="Personal data",G10="Sensitive or regulated",H10="Yes"),"High",IF(OR(E10&gt;=100000,D10="IT and software"),"Medium","Low")))</f>
        <v/>
      </c>
      <c r="M10" s="21" t="str">
        <f aca="false">IF(J10="","",INDEX('Approval routing'!$B$5:$B$8,MATCH(J10,'Approval routing'!$A$5:$A$8,1))&amp;IF(AND(L10="High",OR(G10="Personal data",G10="Sensitive or regulated")),", "&amp;'Approval routing'!$B$12,"")&amp;IF(AND(L10="High",H10="Yes"),", "&amp;'Approval routing'!$B$13,"")&amp;IF(D10="IT and software",", "&amp;'Approval routing'!$B$14,""))</f>
        <v/>
      </c>
    </row>
    <row r="11" customFormat="false" ht="15" hidden="false" customHeight="false" outlineLevel="0" collapsed="false">
      <c r="A11" s="6"/>
      <c r="B11" s="14"/>
      <c r="C11" s="6"/>
      <c r="D11" s="6"/>
      <c r="E11" s="16"/>
      <c r="F11" s="6"/>
      <c r="G11" s="6"/>
      <c r="H11" s="6"/>
      <c r="I11" s="6"/>
      <c r="J11" s="20" t="str">
        <f aca="false">IF(OR(E11="",F11=""),"",E11*F11/12)</f>
        <v/>
      </c>
      <c r="K11" s="21" t="str">
        <f aca="false">IF(E11="","",INDEX('Approval routing'!$A$18:$A$20,MATCH(E11,'Approval routing'!$B$18:$B$20,1)))</f>
        <v/>
      </c>
      <c r="L11" s="21" t="str">
        <f aca="false">IF(E11="","",IF(OR(G11="Personal data",G11="Sensitive or regulated",H11="Yes"),"High",IF(OR(E11&gt;=100000,D11="IT and software"),"Medium","Low")))</f>
        <v/>
      </c>
      <c r="M11" s="21" t="str">
        <f aca="false">IF(J11="","",INDEX('Approval routing'!$B$5:$B$8,MATCH(J11,'Approval routing'!$A$5:$A$8,1))&amp;IF(AND(L11="High",OR(G11="Personal data",G11="Sensitive or regulated")),", "&amp;'Approval routing'!$B$12,"")&amp;IF(AND(L11="High",H11="Yes"),", "&amp;'Approval routing'!$B$13,"")&amp;IF(D11="IT and software",", "&amp;'Approval routing'!$B$14,""))</f>
        <v/>
      </c>
    </row>
    <row r="12" customFormat="false" ht="15" hidden="false" customHeight="false" outlineLevel="0" collapsed="false">
      <c r="A12" s="6"/>
      <c r="B12" s="14"/>
      <c r="C12" s="6"/>
      <c r="D12" s="6"/>
      <c r="E12" s="16"/>
      <c r="F12" s="6"/>
      <c r="G12" s="6"/>
      <c r="H12" s="6"/>
      <c r="I12" s="6"/>
      <c r="J12" s="20" t="str">
        <f aca="false">IF(OR(E12="",F12=""),"",E12*F12/12)</f>
        <v/>
      </c>
      <c r="K12" s="21" t="str">
        <f aca="false">IF(E12="","",INDEX('Approval routing'!$A$18:$A$20,MATCH(E12,'Approval routing'!$B$18:$B$20,1)))</f>
        <v/>
      </c>
      <c r="L12" s="21" t="str">
        <f aca="false">IF(E12="","",IF(OR(G12="Personal data",G12="Sensitive or regulated",H12="Yes"),"High",IF(OR(E12&gt;=100000,D12="IT and software"),"Medium","Low")))</f>
        <v/>
      </c>
      <c r="M12" s="21" t="str">
        <f aca="false">IF(J12="","",INDEX('Approval routing'!$B$5:$B$8,MATCH(J12,'Approval routing'!$A$5:$A$8,1))&amp;IF(AND(L12="High",OR(G12="Personal data",G12="Sensitive or regulated")),", "&amp;'Approval routing'!$B$12,"")&amp;IF(AND(L12="High",H12="Yes"),", "&amp;'Approval routing'!$B$13,"")&amp;IF(D12="IT and software",", "&amp;'Approval routing'!$B$14,""))</f>
        <v/>
      </c>
    </row>
    <row r="13" customFormat="false" ht="15" hidden="false" customHeight="false" outlineLevel="0" collapsed="false">
      <c r="A13" s="6"/>
      <c r="B13" s="14"/>
      <c r="C13" s="6"/>
      <c r="D13" s="6"/>
      <c r="E13" s="16"/>
      <c r="F13" s="6"/>
      <c r="G13" s="6"/>
      <c r="H13" s="6"/>
      <c r="I13" s="6"/>
      <c r="J13" s="20" t="str">
        <f aca="false">IF(OR(E13="",F13=""),"",E13*F13/12)</f>
        <v/>
      </c>
      <c r="K13" s="21" t="str">
        <f aca="false">IF(E13="","",INDEX('Approval routing'!$A$18:$A$20,MATCH(E13,'Approval routing'!$B$18:$B$20,1)))</f>
        <v/>
      </c>
      <c r="L13" s="21" t="str">
        <f aca="false">IF(E13="","",IF(OR(G13="Personal data",G13="Sensitive or regulated",H13="Yes"),"High",IF(OR(E13&gt;=100000,D13="IT and software"),"Medium","Low")))</f>
        <v/>
      </c>
      <c r="M13" s="21" t="str">
        <f aca="false">IF(J13="","",INDEX('Approval routing'!$B$5:$B$8,MATCH(J13,'Approval routing'!$A$5:$A$8,1))&amp;IF(AND(L13="High",OR(G13="Personal data",G13="Sensitive or regulated")),", "&amp;'Approval routing'!$B$12,"")&amp;IF(AND(L13="High",H13="Yes"),", "&amp;'Approval routing'!$B$13,"")&amp;IF(D13="IT and software",", "&amp;'Approval routing'!$B$14,""))</f>
        <v/>
      </c>
    </row>
    <row r="14" customFormat="false" ht="15" hidden="false" customHeight="false" outlineLevel="0" collapsed="false">
      <c r="A14" s="6"/>
      <c r="B14" s="14"/>
      <c r="C14" s="6"/>
      <c r="D14" s="6"/>
      <c r="E14" s="16"/>
      <c r="F14" s="6"/>
      <c r="G14" s="6"/>
      <c r="H14" s="6"/>
      <c r="I14" s="6"/>
      <c r="J14" s="20" t="str">
        <f aca="false">IF(OR(E14="",F14=""),"",E14*F14/12)</f>
        <v/>
      </c>
      <c r="K14" s="21" t="str">
        <f aca="false">IF(E14="","",INDEX('Approval routing'!$A$18:$A$20,MATCH(E14,'Approval routing'!$B$18:$B$20,1)))</f>
        <v/>
      </c>
      <c r="L14" s="21" t="str">
        <f aca="false">IF(E14="","",IF(OR(G14="Personal data",G14="Sensitive or regulated",H14="Yes"),"High",IF(OR(E14&gt;=100000,D14="IT and software"),"Medium","Low")))</f>
        <v/>
      </c>
      <c r="M14" s="21" t="str">
        <f aca="false">IF(J14="","",INDEX('Approval routing'!$B$5:$B$8,MATCH(J14,'Approval routing'!$A$5:$A$8,1))&amp;IF(AND(L14="High",OR(G14="Personal data",G14="Sensitive or regulated")),", "&amp;'Approval routing'!$B$12,"")&amp;IF(AND(L14="High",H14="Yes"),", "&amp;'Approval routing'!$B$13,"")&amp;IF(D14="IT and software",", "&amp;'Approval routing'!$B$14,""))</f>
        <v/>
      </c>
    </row>
    <row r="15" customFormat="false" ht="15" hidden="false" customHeight="false" outlineLevel="0" collapsed="false">
      <c r="A15" s="6"/>
      <c r="B15" s="14"/>
      <c r="C15" s="6"/>
      <c r="D15" s="6"/>
      <c r="E15" s="16"/>
      <c r="F15" s="6"/>
      <c r="G15" s="6"/>
      <c r="H15" s="6"/>
      <c r="I15" s="6"/>
      <c r="J15" s="20" t="str">
        <f aca="false">IF(OR(E15="",F15=""),"",E15*F15/12)</f>
        <v/>
      </c>
      <c r="K15" s="21" t="str">
        <f aca="false">IF(E15="","",INDEX('Approval routing'!$A$18:$A$20,MATCH(E15,'Approval routing'!$B$18:$B$20,1)))</f>
        <v/>
      </c>
      <c r="L15" s="21" t="str">
        <f aca="false">IF(E15="","",IF(OR(G15="Personal data",G15="Sensitive or regulated",H15="Yes"),"High",IF(OR(E15&gt;=100000,D15="IT and software"),"Medium","Low")))</f>
        <v/>
      </c>
      <c r="M15" s="21" t="str">
        <f aca="false">IF(J15="","",INDEX('Approval routing'!$B$5:$B$8,MATCH(J15,'Approval routing'!$A$5:$A$8,1))&amp;IF(AND(L15="High",OR(G15="Personal data",G15="Sensitive or regulated")),", "&amp;'Approval routing'!$B$12,"")&amp;IF(AND(L15="High",H15="Yes"),", "&amp;'Approval routing'!$B$13,"")&amp;IF(D15="IT and software",", "&amp;'Approval routing'!$B$14,""))</f>
        <v/>
      </c>
    </row>
    <row r="16" customFormat="false" ht="15" hidden="false" customHeight="false" outlineLevel="0" collapsed="false">
      <c r="A16" s="6"/>
      <c r="B16" s="14"/>
      <c r="C16" s="6"/>
      <c r="D16" s="6"/>
      <c r="E16" s="16"/>
      <c r="F16" s="6"/>
      <c r="G16" s="6"/>
      <c r="H16" s="6"/>
      <c r="I16" s="6"/>
      <c r="J16" s="20" t="str">
        <f aca="false">IF(OR(E16="",F16=""),"",E16*F16/12)</f>
        <v/>
      </c>
      <c r="K16" s="21" t="str">
        <f aca="false">IF(E16="","",INDEX('Approval routing'!$A$18:$A$20,MATCH(E16,'Approval routing'!$B$18:$B$20,1)))</f>
        <v/>
      </c>
      <c r="L16" s="21" t="str">
        <f aca="false">IF(E16="","",IF(OR(G16="Personal data",G16="Sensitive or regulated",H16="Yes"),"High",IF(OR(E16&gt;=100000,D16="IT and software"),"Medium","Low")))</f>
        <v/>
      </c>
      <c r="M16" s="21" t="str">
        <f aca="false">IF(J16="","",INDEX('Approval routing'!$B$5:$B$8,MATCH(J16,'Approval routing'!$A$5:$A$8,1))&amp;IF(AND(L16="High",OR(G16="Personal data",G16="Sensitive or regulated")),", "&amp;'Approval routing'!$B$12,"")&amp;IF(AND(L16="High",H16="Yes"),", "&amp;'Approval routing'!$B$13,"")&amp;IF(D16="IT and software",", "&amp;'Approval routing'!$B$14,""))</f>
        <v/>
      </c>
    </row>
    <row r="17" customFormat="false" ht="15" hidden="false" customHeight="false" outlineLevel="0" collapsed="false">
      <c r="A17" s="6"/>
      <c r="B17" s="14"/>
      <c r="C17" s="6"/>
      <c r="D17" s="6"/>
      <c r="E17" s="16"/>
      <c r="F17" s="6"/>
      <c r="G17" s="6"/>
      <c r="H17" s="6"/>
      <c r="I17" s="6"/>
      <c r="J17" s="20" t="str">
        <f aca="false">IF(OR(E17="",F17=""),"",E17*F17/12)</f>
        <v/>
      </c>
      <c r="K17" s="21" t="str">
        <f aca="false">IF(E17="","",INDEX('Approval routing'!$A$18:$A$20,MATCH(E17,'Approval routing'!$B$18:$B$20,1)))</f>
        <v/>
      </c>
      <c r="L17" s="21" t="str">
        <f aca="false">IF(E17="","",IF(OR(G17="Personal data",G17="Sensitive or regulated",H17="Yes"),"High",IF(OR(E17&gt;=100000,D17="IT and software"),"Medium","Low")))</f>
        <v/>
      </c>
      <c r="M17" s="21" t="str">
        <f aca="false">IF(J17="","",INDEX('Approval routing'!$B$5:$B$8,MATCH(J17,'Approval routing'!$A$5:$A$8,1))&amp;IF(AND(L17="High",OR(G17="Personal data",G17="Sensitive or regulated")),", "&amp;'Approval routing'!$B$12,"")&amp;IF(AND(L17="High",H17="Yes"),", "&amp;'Approval routing'!$B$13,"")&amp;IF(D17="IT and software",", "&amp;'Approval routing'!$B$14,""))</f>
        <v/>
      </c>
    </row>
    <row r="18" customFormat="false" ht="15" hidden="false" customHeight="false" outlineLevel="0" collapsed="false">
      <c r="A18" s="6"/>
      <c r="B18" s="14"/>
      <c r="C18" s="6"/>
      <c r="D18" s="6"/>
      <c r="E18" s="16"/>
      <c r="F18" s="6"/>
      <c r="G18" s="6"/>
      <c r="H18" s="6"/>
      <c r="I18" s="6"/>
      <c r="J18" s="20" t="str">
        <f aca="false">IF(OR(E18="",F18=""),"",E18*F18/12)</f>
        <v/>
      </c>
      <c r="K18" s="21" t="str">
        <f aca="false">IF(E18="","",INDEX('Approval routing'!$A$18:$A$20,MATCH(E18,'Approval routing'!$B$18:$B$20,1)))</f>
        <v/>
      </c>
      <c r="L18" s="21" t="str">
        <f aca="false">IF(E18="","",IF(OR(G18="Personal data",G18="Sensitive or regulated",H18="Yes"),"High",IF(OR(E18&gt;=100000,D18="IT and software"),"Medium","Low")))</f>
        <v/>
      </c>
      <c r="M18" s="21" t="str">
        <f aca="false">IF(J18="","",INDEX('Approval routing'!$B$5:$B$8,MATCH(J18,'Approval routing'!$A$5:$A$8,1))&amp;IF(AND(L18="High",OR(G18="Personal data",G18="Sensitive or regulated")),", "&amp;'Approval routing'!$B$12,"")&amp;IF(AND(L18="High",H18="Yes"),", "&amp;'Approval routing'!$B$13,"")&amp;IF(D18="IT and software",", "&amp;'Approval routing'!$B$14,""))</f>
        <v/>
      </c>
    </row>
    <row r="19" customFormat="false" ht="15" hidden="false" customHeight="false" outlineLevel="0" collapsed="false">
      <c r="A19" s="6"/>
      <c r="B19" s="14"/>
      <c r="C19" s="6"/>
      <c r="D19" s="6"/>
      <c r="E19" s="16"/>
      <c r="F19" s="6"/>
      <c r="G19" s="6"/>
      <c r="H19" s="6"/>
      <c r="I19" s="6"/>
      <c r="J19" s="20" t="str">
        <f aca="false">IF(OR(E19="",F19=""),"",E19*F19/12)</f>
        <v/>
      </c>
      <c r="K19" s="21" t="str">
        <f aca="false">IF(E19="","",INDEX('Approval routing'!$A$18:$A$20,MATCH(E19,'Approval routing'!$B$18:$B$20,1)))</f>
        <v/>
      </c>
      <c r="L19" s="21" t="str">
        <f aca="false">IF(E19="","",IF(OR(G19="Personal data",G19="Sensitive or regulated",H19="Yes"),"High",IF(OR(E19&gt;=100000,D19="IT and software"),"Medium","Low")))</f>
        <v/>
      </c>
      <c r="M19" s="21" t="str">
        <f aca="false">IF(J19="","",INDEX('Approval routing'!$B$5:$B$8,MATCH(J19,'Approval routing'!$A$5:$A$8,1))&amp;IF(AND(L19="High",OR(G19="Personal data",G19="Sensitive or regulated")),", "&amp;'Approval routing'!$B$12,"")&amp;IF(AND(L19="High",H19="Yes"),", "&amp;'Approval routing'!$B$13,"")&amp;IF(D19="IT and software",", "&amp;'Approval routing'!$B$14,""))</f>
        <v/>
      </c>
    </row>
    <row r="20" customFormat="false" ht="15" hidden="false" customHeight="false" outlineLevel="0" collapsed="false">
      <c r="A20" s="6"/>
      <c r="B20" s="14"/>
      <c r="C20" s="6"/>
      <c r="D20" s="6"/>
      <c r="E20" s="16"/>
      <c r="F20" s="6"/>
      <c r="G20" s="6"/>
      <c r="H20" s="6"/>
      <c r="I20" s="6"/>
      <c r="J20" s="20" t="str">
        <f aca="false">IF(OR(E20="",F20=""),"",E20*F20/12)</f>
        <v/>
      </c>
      <c r="K20" s="21" t="str">
        <f aca="false">IF(E20="","",INDEX('Approval routing'!$A$18:$A$20,MATCH(E20,'Approval routing'!$B$18:$B$20,1)))</f>
        <v/>
      </c>
      <c r="L20" s="21" t="str">
        <f aca="false">IF(E20="","",IF(OR(G20="Personal data",G20="Sensitive or regulated",H20="Yes"),"High",IF(OR(E20&gt;=100000,D20="IT and software"),"Medium","Low")))</f>
        <v/>
      </c>
      <c r="M20" s="21" t="str">
        <f aca="false">IF(J20="","",INDEX('Approval routing'!$B$5:$B$8,MATCH(J20,'Approval routing'!$A$5:$A$8,1))&amp;IF(AND(L20="High",OR(G20="Personal data",G20="Sensitive or regulated")),", "&amp;'Approval routing'!$B$12,"")&amp;IF(AND(L20="High",H20="Yes"),", "&amp;'Approval routing'!$B$13,"")&amp;IF(D20="IT and software",", "&amp;'Approval routing'!$B$14,""))</f>
        <v/>
      </c>
    </row>
    <row r="21" customFormat="false" ht="15" hidden="false" customHeight="false" outlineLevel="0" collapsed="false">
      <c r="A21" s="6"/>
      <c r="B21" s="14"/>
      <c r="C21" s="6"/>
      <c r="D21" s="6"/>
      <c r="E21" s="16"/>
      <c r="F21" s="6"/>
      <c r="G21" s="6"/>
      <c r="H21" s="6"/>
      <c r="I21" s="6"/>
      <c r="J21" s="20" t="str">
        <f aca="false">IF(OR(E21="",F21=""),"",E21*F21/12)</f>
        <v/>
      </c>
      <c r="K21" s="21" t="str">
        <f aca="false">IF(E21="","",INDEX('Approval routing'!$A$18:$A$20,MATCH(E21,'Approval routing'!$B$18:$B$20,1)))</f>
        <v/>
      </c>
      <c r="L21" s="21" t="str">
        <f aca="false">IF(E21="","",IF(OR(G21="Personal data",G21="Sensitive or regulated",H21="Yes"),"High",IF(OR(E21&gt;=100000,D21="IT and software"),"Medium","Low")))</f>
        <v/>
      </c>
      <c r="M21" s="21" t="str">
        <f aca="false">IF(J21="","",INDEX('Approval routing'!$B$5:$B$8,MATCH(J21,'Approval routing'!$A$5:$A$8,1))&amp;IF(AND(L21="High",OR(G21="Personal data",G21="Sensitive or regulated")),", "&amp;'Approval routing'!$B$12,"")&amp;IF(AND(L21="High",H21="Yes"),", "&amp;'Approval routing'!$B$13,"")&amp;IF(D21="IT and software",", "&amp;'Approval routing'!$B$14,""))</f>
        <v/>
      </c>
    </row>
    <row r="22" customFormat="false" ht="15" hidden="false" customHeight="false" outlineLevel="0" collapsed="false">
      <c r="A22" s="6"/>
      <c r="B22" s="14"/>
      <c r="C22" s="6"/>
      <c r="D22" s="6"/>
      <c r="E22" s="16"/>
      <c r="F22" s="6"/>
      <c r="G22" s="6"/>
      <c r="H22" s="6"/>
      <c r="I22" s="6"/>
      <c r="J22" s="20" t="str">
        <f aca="false">IF(OR(E22="",F22=""),"",E22*F22/12)</f>
        <v/>
      </c>
      <c r="K22" s="21" t="str">
        <f aca="false">IF(E22="","",INDEX('Approval routing'!$A$18:$A$20,MATCH(E22,'Approval routing'!$B$18:$B$20,1)))</f>
        <v/>
      </c>
      <c r="L22" s="21" t="str">
        <f aca="false">IF(E22="","",IF(OR(G22="Personal data",G22="Sensitive or regulated",H22="Yes"),"High",IF(OR(E22&gt;=100000,D22="IT and software"),"Medium","Low")))</f>
        <v/>
      </c>
      <c r="M22" s="21" t="str">
        <f aca="false">IF(J22="","",INDEX('Approval routing'!$B$5:$B$8,MATCH(J22,'Approval routing'!$A$5:$A$8,1))&amp;IF(AND(L22="High",OR(G22="Personal data",G22="Sensitive or regulated")),", "&amp;'Approval routing'!$B$12,"")&amp;IF(AND(L22="High",H22="Yes"),", "&amp;'Approval routing'!$B$13,"")&amp;IF(D22="IT and software",", "&amp;'Approval routing'!$B$14,""))</f>
        <v/>
      </c>
    </row>
    <row r="23" customFormat="false" ht="15" hidden="false" customHeight="false" outlineLevel="0" collapsed="false">
      <c r="A23" s="6"/>
      <c r="B23" s="14"/>
      <c r="C23" s="6"/>
      <c r="D23" s="6"/>
      <c r="E23" s="16"/>
      <c r="F23" s="6"/>
      <c r="G23" s="6"/>
      <c r="H23" s="6"/>
      <c r="I23" s="6"/>
      <c r="J23" s="20" t="str">
        <f aca="false">IF(OR(E23="",F23=""),"",E23*F23/12)</f>
        <v/>
      </c>
      <c r="K23" s="21" t="str">
        <f aca="false">IF(E23="","",INDEX('Approval routing'!$A$18:$A$20,MATCH(E23,'Approval routing'!$B$18:$B$20,1)))</f>
        <v/>
      </c>
      <c r="L23" s="21" t="str">
        <f aca="false">IF(E23="","",IF(OR(G23="Personal data",G23="Sensitive or regulated",H23="Yes"),"High",IF(OR(E23&gt;=100000,D23="IT and software"),"Medium","Low")))</f>
        <v/>
      </c>
      <c r="M23" s="21" t="str">
        <f aca="false">IF(J23="","",INDEX('Approval routing'!$B$5:$B$8,MATCH(J23,'Approval routing'!$A$5:$A$8,1))&amp;IF(AND(L23="High",OR(G23="Personal data",G23="Sensitive or regulated")),", "&amp;'Approval routing'!$B$12,"")&amp;IF(AND(L23="High",H23="Yes"),", "&amp;'Approval routing'!$B$13,"")&amp;IF(D23="IT and software",", "&amp;'Approval routing'!$B$14,""))</f>
        <v/>
      </c>
    </row>
    <row r="24" customFormat="false" ht="15" hidden="false" customHeight="false" outlineLevel="0" collapsed="false">
      <c r="A24" s="6"/>
      <c r="B24" s="14"/>
      <c r="C24" s="6"/>
      <c r="D24" s="6"/>
      <c r="E24" s="16"/>
      <c r="F24" s="6"/>
      <c r="G24" s="6"/>
      <c r="H24" s="6"/>
      <c r="I24" s="6"/>
      <c r="J24" s="20" t="str">
        <f aca="false">IF(OR(E24="",F24=""),"",E24*F24/12)</f>
        <v/>
      </c>
      <c r="K24" s="21" t="str">
        <f aca="false">IF(E24="","",INDEX('Approval routing'!$A$18:$A$20,MATCH(E24,'Approval routing'!$B$18:$B$20,1)))</f>
        <v/>
      </c>
      <c r="L24" s="21" t="str">
        <f aca="false">IF(E24="","",IF(OR(G24="Personal data",G24="Sensitive or regulated",H24="Yes"),"High",IF(OR(E24&gt;=100000,D24="IT and software"),"Medium","Low")))</f>
        <v/>
      </c>
      <c r="M24" s="21" t="str">
        <f aca="false">IF(J24="","",INDEX('Approval routing'!$B$5:$B$8,MATCH(J24,'Approval routing'!$A$5:$A$8,1))&amp;IF(AND(L24="High",OR(G24="Personal data",G24="Sensitive or regulated")),", "&amp;'Approval routing'!$B$12,"")&amp;IF(AND(L24="High",H24="Yes"),", "&amp;'Approval routing'!$B$13,"")&amp;IF(D24="IT and software",", "&amp;'Approval routing'!$B$14,""))</f>
        <v/>
      </c>
    </row>
    <row r="25" customFormat="false" ht="15" hidden="false" customHeight="false" outlineLevel="0" collapsed="false">
      <c r="A25" s="6"/>
      <c r="B25" s="14"/>
      <c r="C25" s="6"/>
      <c r="D25" s="6"/>
      <c r="E25" s="16"/>
      <c r="F25" s="6"/>
      <c r="G25" s="6"/>
      <c r="H25" s="6"/>
      <c r="I25" s="6"/>
      <c r="J25" s="20" t="str">
        <f aca="false">IF(OR(E25="",F25=""),"",E25*F25/12)</f>
        <v/>
      </c>
      <c r="K25" s="21" t="str">
        <f aca="false">IF(E25="","",INDEX('Approval routing'!$A$18:$A$20,MATCH(E25,'Approval routing'!$B$18:$B$20,1)))</f>
        <v/>
      </c>
      <c r="L25" s="21" t="str">
        <f aca="false">IF(E25="","",IF(OR(G25="Personal data",G25="Sensitive or regulated",H25="Yes"),"High",IF(OR(E25&gt;=100000,D25="IT and software"),"Medium","Low")))</f>
        <v/>
      </c>
      <c r="M25" s="21" t="str">
        <f aca="false">IF(J25="","",INDEX('Approval routing'!$B$5:$B$8,MATCH(J25,'Approval routing'!$A$5:$A$8,1))&amp;IF(AND(L25="High",OR(G25="Personal data",G25="Sensitive or regulated")),", "&amp;'Approval routing'!$B$12,"")&amp;IF(AND(L25="High",H25="Yes"),", "&amp;'Approval routing'!$B$13,"")&amp;IF(D25="IT and software",", "&amp;'Approval routing'!$B$14,""))</f>
        <v/>
      </c>
    </row>
    <row r="26" customFormat="false" ht="15" hidden="false" customHeight="false" outlineLevel="0" collapsed="false">
      <c r="A26" s="6"/>
      <c r="B26" s="14"/>
      <c r="C26" s="6"/>
      <c r="D26" s="6"/>
      <c r="E26" s="16"/>
      <c r="F26" s="6"/>
      <c r="G26" s="6"/>
      <c r="H26" s="6"/>
      <c r="I26" s="6"/>
      <c r="J26" s="20" t="str">
        <f aca="false">IF(OR(E26="",F26=""),"",E26*F26/12)</f>
        <v/>
      </c>
      <c r="K26" s="21" t="str">
        <f aca="false">IF(E26="","",INDEX('Approval routing'!$A$18:$A$20,MATCH(E26,'Approval routing'!$B$18:$B$20,1)))</f>
        <v/>
      </c>
      <c r="L26" s="21" t="str">
        <f aca="false">IF(E26="","",IF(OR(G26="Personal data",G26="Sensitive or regulated",H26="Yes"),"High",IF(OR(E26&gt;=100000,D26="IT and software"),"Medium","Low")))</f>
        <v/>
      </c>
      <c r="M26" s="21" t="str">
        <f aca="false">IF(J26="","",INDEX('Approval routing'!$B$5:$B$8,MATCH(J26,'Approval routing'!$A$5:$A$8,1))&amp;IF(AND(L26="High",OR(G26="Personal data",G26="Sensitive or regulated")),", "&amp;'Approval routing'!$B$12,"")&amp;IF(AND(L26="High",H26="Yes"),", "&amp;'Approval routing'!$B$13,"")&amp;IF(D26="IT and software",", "&amp;'Approval routing'!$B$14,""))</f>
        <v/>
      </c>
    </row>
    <row r="27" customFormat="false" ht="15" hidden="false" customHeight="false" outlineLevel="0" collapsed="false">
      <c r="A27" s="6"/>
      <c r="B27" s="14"/>
      <c r="C27" s="6"/>
      <c r="D27" s="6"/>
      <c r="E27" s="16"/>
      <c r="F27" s="6"/>
      <c r="G27" s="6"/>
      <c r="H27" s="6"/>
      <c r="I27" s="6"/>
      <c r="J27" s="20" t="str">
        <f aca="false">IF(OR(E27="",F27=""),"",E27*F27/12)</f>
        <v/>
      </c>
      <c r="K27" s="21" t="str">
        <f aca="false">IF(E27="","",INDEX('Approval routing'!$A$18:$A$20,MATCH(E27,'Approval routing'!$B$18:$B$20,1)))</f>
        <v/>
      </c>
      <c r="L27" s="21" t="str">
        <f aca="false">IF(E27="","",IF(OR(G27="Personal data",G27="Sensitive or regulated",H27="Yes"),"High",IF(OR(E27&gt;=100000,D27="IT and software"),"Medium","Low")))</f>
        <v/>
      </c>
      <c r="M27" s="21" t="str">
        <f aca="false">IF(J27="","",INDEX('Approval routing'!$B$5:$B$8,MATCH(J27,'Approval routing'!$A$5:$A$8,1))&amp;IF(AND(L27="High",OR(G27="Personal data",G27="Sensitive or regulated")),", "&amp;'Approval routing'!$B$12,"")&amp;IF(AND(L27="High",H27="Yes"),", "&amp;'Approval routing'!$B$13,"")&amp;IF(D27="IT and software",", "&amp;'Approval routing'!$B$14,""))</f>
        <v/>
      </c>
    </row>
    <row r="28" customFormat="false" ht="15" hidden="false" customHeight="false" outlineLevel="0" collapsed="false">
      <c r="A28" s="6"/>
      <c r="B28" s="14"/>
      <c r="C28" s="6"/>
      <c r="D28" s="6"/>
      <c r="E28" s="16"/>
      <c r="F28" s="6"/>
      <c r="G28" s="6"/>
      <c r="H28" s="6"/>
      <c r="I28" s="6"/>
      <c r="J28" s="20" t="str">
        <f aca="false">IF(OR(E28="",F28=""),"",E28*F28/12)</f>
        <v/>
      </c>
      <c r="K28" s="21" t="str">
        <f aca="false">IF(E28="","",INDEX('Approval routing'!$A$18:$A$20,MATCH(E28,'Approval routing'!$B$18:$B$20,1)))</f>
        <v/>
      </c>
      <c r="L28" s="21" t="str">
        <f aca="false">IF(E28="","",IF(OR(G28="Personal data",G28="Sensitive or regulated",H28="Yes"),"High",IF(OR(E28&gt;=100000,D28="IT and software"),"Medium","Low")))</f>
        <v/>
      </c>
      <c r="M28" s="21" t="str">
        <f aca="false">IF(J28="","",INDEX('Approval routing'!$B$5:$B$8,MATCH(J28,'Approval routing'!$A$5:$A$8,1))&amp;IF(AND(L28="High",OR(G28="Personal data",G28="Sensitive or regulated")),", "&amp;'Approval routing'!$B$12,"")&amp;IF(AND(L28="High",H28="Yes"),", "&amp;'Approval routing'!$B$13,"")&amp;IF(D28="IT and software",", "&amp;'Approval routing'!$B$14,""))</f>
        <v/>
      </c>
    </row>
    <row r="29" customFormat="false" ht="15" hidden="false" customHeight="false" outlineLevel="0" collapsed="false">
      <c r="A29" s="6"/>
      <c r="B29" s="14"/>
      <c r="C29" s="6"/>
      <c r="D29" s="6"/>
      <c r="E29" s="16"/>
      <c r="F29" s="6"/>
      <c r="G29" s="6"/>
      <c r="H29" s="6"/>
      <c r="I29" s="6"/>
      <c r="J29" s="20" t="str">
        <f aca="false">IF(OR(E29="",F29=""),"",E29*F29/12)</f>
        <v/>
      </c>
      <c r="K29" s="21" t="str">
        <f aca="false">IF(E29="","",INDEX('Approval routing'!$A$18:$A$20,MATCH(E29,'Approval routing'!$B$18:$B$20,1)))</f>
        <v/>
      </c>
      <c r="L29" s="21" t="str">
        <f aca="false">IF(E29="","",IF(OR(G29="Personal data",G29="Sensitive or regulated",H29="Yes"),"High",IF(OR(E29&gt;=100000,D29="IT and software"),"Medium","Low")))</f>
        <v/>
      </c>
      <c r="M29" s="21" t="str">
        <f aca="false">IF(J29="","",INDEX('Approval routing'!$B$5:$B$8,MATCH(J29,'Approval routing'!$A$5:$A$8,1))&amp;IF(AND(L29="High",OR(G29="Personal data",G29="Sensitive or regulated")),", "&amp;'Approval routing'!$B$12,"")&amp;IF(AND(L29="High",H29="Yes"),", "&amp;'Approval routing'!$B$13,"")&amp;IF(D29="IT and software",", "&amp;'Approval routing'!$B$14,""))</f>
        <v/>
      </c>
    </row>
    <row r="30" customFormat="false" ht="15" hidden="false" customHeight="false" outlineLevel="0" collapsed="false">
      <c r="A30" s="6"/>
      <c r="B30" s="14"/>
      <c r="C30" s="6"/>
      <c r="D30" s="6"/>
      <c r="E30" s="16"/>
      <c r="F30" s="6"/>
      <c r="G30" s="6"/>
      <c r="H30" s="6"/>
      <c r="I30" s="6"/>
      <c r="J30" s="20" t="str">
        <f aca="false">IF(OR(E30="",F30=""),"",E30*F30/12)</f>
        <v/>
      </c>
      <c r="K30" s="21" t="str">
        <f aca="false">IF(E30="","",INDEX('Approval routing'!$A$18:$A$20,MATCH(E30,'Approval routing'!$B$18:$B$20,1)))</f>
        <v/>
      </c>
      <c r="L30" s="21" t="str">
        <f aca="false">IF(E30="","",IF(OR(G30="Personal data",G30="Sensitive or regulated",H30="Yes"),"High",IF(OR(E30&gt;=100000,D30="IT and software"),"Medium","Low")))</f>
        <v/>
      </c>
      <c r="M30" s="21" t="str">
        <f aca="false">IF(J30="","",INDEX('Approval routing'!$B$5:$B$8,MATCH(J30,'Approval routing'!$A$5:$A$8,1))&amp;IF(AND(L30="High",OR(G30="Personal data",G30="Sensitive or regulated")),", "&amp;'Approval routing'!$B$12,"")&amp;IF(AND(L30="High",H30="Yes"),", "&amp;'Approval routing'!$B$13,"")&amp;IF(D30="IT and software",", "&amp;'Approval routing'!$B$14,""))</f>
        <v/>
      </c>
    </row>
    <row r="31" customFormat="false" ht="15" hidden="false" customHeight="false" outlineLevel="0" collapsed="false">
      <c r="A31" s="6"/>
      <c r="B31" s="14"/>
      <c r="C31" s="6"/>
      <c r="D31" s="6"/>
      <c r="E31" s="16"/>
      <c r="F31" s="6"/>
      <c r="G31" s="6"/>
      <c r="H31" s="6"/>
      <c r="I31" s="6"/>
      <c r="J31" s="20" t="str">
        <f aca="false">IF(OR(E31="",F31=""),"",E31*F31/12)</f>
        <v/>
      </c>
      <c r="K31" s="21" t="str">
        <f aca="false">IF(E31="","",INDEX('Approval routing'!$A$18:$A$20,MATCH(E31,'Approval routing'!$B$18:$B$20,1)))</f>
        <v/>
      </c>
      <c r="L31" s="21" t="str">
        <f aca="false">IF(E31="","",IF(OR(G31="Personal data",G31="Sensitive or regulated",H31="Yes"),"High",IF(OR(E31&gt;=100000,D31="IT and software"),"Medium","Low")))</f>
        <v/>
      </c>
      <c r="M31" s="21" t="str">
        <f aca="false">IF(J31="","",INDEX('Approval routing'!$B$5:$B$8,MATCH(J31,'Approval routing'!$A$5:$A$8,1))&amp;IF(AND(L31="High",OR(G31="Personal data",G31="Sensitive or regulated")),", "&amp;'Approval routing'!$B$12,"")&amp;IF(AND(L31="High",H31="Yes"),", "&amp;'Approval routing'!$B$13,"")&amp;IF(D31="IT and software",", "&amp;'Approval routing'!$B$14,""))</f>
        <v/>
      </c>
    </row>
    <row r="32" customFormat="false" ht="15" hidden="false" customHeight="false" outlineLevel="0" collapsed="false">
      <c r="A32" s="6"/>
      <c r="B32" s="14"/>
      <c r="C32" s="6"/>
      <c r="D32" s="6"/>
      <c r="E32" s="16"/>
      <c r="F32" s="6"/>
      <c r="G32" s="6"/>
      <c r="H32" s="6"/>
      <c r="I32" s="6"/>
      <c r="J32" s="20" t="str">
        <f aca="false">IF(OR(E32="",F32=""),"",E32*F32/12)</f>
        <v/>
      </c>
      <c r="K32" s="21" t="str">
        <f aca="false">IF(E32="","",INDEX('Approval routing'!$A$18:$A$20,MATCH(E32,'Approval routing'!$B$18:$B$20,1)))</f>
        <v/>
      </c>
      <c r="L32" s="21" t="str">
        <f aca="false">IF(E32="","",IF(OR(G32="Personal data",G32="Sensitive or regulated",H32="Yes"),"High",IF(OR(E32&gt;=100000,D32="IT and software"),"Medium","Low")))</f>
        <v/>
      </c>
      <c r="M32" s="21" t="str">
        <f aca="false">IF(J32="","",INDEX('Approval routing'!$B$5:$B$8,MATCH(J32,'Approval routing'!$A$5:$A$8,1))&amp;IF(AND(L32="High",OR(G32="Personal data",G32="Sensitive or regulated")),", "&amp;'Approval routing'!$B$12,"")&amp;IF(AND(L32="High",H32="Yes"),", "&amp;'Approval routing'!$B$13,"")&amp;IF(D32="IT and software",", "&amp;'Approval routing'!$B$14,""))</f>
        <v/>
      </c>
    </row>
    <row r="33" customFormat="false" ht="15" hidden="false" customHeight="false" outlineLevel="0" collapsed="false">
      <c r="A33" s="6"/>
      <c r="B33" s="14"/>
      <c r="C33" s="6"/>
      <c r="D33" s="6"/>
      <c r="E33" s="16"/>
      <c r="F33" s="6"/>
      <c r="G33" s="6"/>
      <c r="H33" s="6"/>
      <c r="I33" s="6"/>
      <c r="J33" s="20" t="str">
        <f aca="false">IF(OR(E33="",F33=""),"",E33*F33/12)</f>
        <v/>
      </c>
      <c r="K33" s="21" t="str">
        <f aca="false">IF(E33="","",INDEX('Approval routing'!$A$18:$A$20,MATCH(E33,'Approval routing'!$B$18:$B$20,1)))</f>
        <v/>
      </c>
      <c r="L33" s="21" t="str">
        <f aca="false">IF(E33="","",IF(OR(G33="Personal data",G33="Sensitive or regulated",H33="Yes"),"High",IF(OR(E33&gt;=100000,D33="IT and software"),"Medium","Low")))</f>
        <v/>
      </c>
      <c r="M33" s="21" t="str">
        <f aca="false">IF(J33="","",INDEX('Approval routing'!$B$5:$B$8,MATCH(J33,'Approval routing'!$A$5:$A$8,1))&amp;IF(AND(L33="High",OR(G33="Personal data",G33="Sensitive or regulated")),", "&amp;'Approval routing'!$B$12,"")&amp;IF(AND(L33="High",H33="Yes"),", "&amp;'Approval routing'!$B$13,"")&amp;IF(D33="IT and software",", "&amp;'Approval routing'!$B$14,""))</f>
        <v/>
      </c>
    </row>
    <row r="34" customFormat="false" ht="15" hidden="false" customHeight="false" outlineLevel="0" collapsed="false">
      <c r="A34" s="6"/>
      <c r="B34" s="14"/>
      <c r="C34" s="6"/>
      <c r="D34" s="6"/>
      <c r="E34" s="16"/>
      <c r="F34" s="6"/>
      <c r="G34" s="6"/>
      <c r="H34" s="6"/>
      <c r="I34" s="6"/>
      <c r="J34" s="20" t="str">
        <f aca="false">IF(OR(E34="",F34=""),"",E34*F34/12)</f>
        <v/>
      </c>
      <c r="K34" s="21" t="str">
        <f aca="false">IF(E34="","",INDEX('Approval routing'!$A$18:$A$20,MATCH(E34,'Approval routing'!$B$18:$B$20,1)))</f>
        <v/>
      </c>
      <c r="L34" s="21" t="str">
        <f aca="false">IF(E34="","",IF(OR(G34="Personal data",G34="Sensitive or regulated",H34="Yes"),"High",IF(OR(E34&gt;=100000,D34="IT and software"),"Medium","Low")))</f>
        <v/>
      </c>
      <c r="M34" s="21" t="str">
        <f aca="false">IF(J34="","",INDEX('Approval routing'!$B$5:$B$8,MATCH(J34,'Approval routing'!$A$5:$A$8,1))&amp;IF(AND(L34="High",OR(G34="Personal data",G34="Sensitive or regulated")),", "&amp;'Approval routing'!$B$12,"")&amp;IF(AND(L34="High",H34="Yes"),", "&amp;'Approval routing'!$B$13,"")&amp;IF(D34="IT and software",", "&amp;'Approval routing'!$B$14,""))</f>
        <v/>
      </c>
    </row>
    <row r="35" customFormat="false" ht="15" hidden="false" customHeight="false" outlineLevel="0" collapsed="false">
      <c r="A35" s="6"/>
      <c r="B35" s="14"/>
      <c r="C35" s="6"/>
      <c r="D35" s="6"/>
      <c r="E35" s="16"/>
      <c r="F35" s="6"/>
      <c r="G35" s="6"/>
      <c r="H35" s="6"/>
      <c r="I35" s="6"/>
      <c r="J35" s="20" t="str">
        <f aca="false">IF(OR(E35="",F35=""),"",E35*F35/12)</f>
        <v/>
      </c>
      <c r="K35" s="21" t="str">
        <f aca="false">IF(E35="","",INDEX('Approval routing'!$A$18:$A$20,MATCH(E35,'Approval routing'!$B$18:$B$20,1)))</f>
        <v/>
      </c>
      <c r="L35" s="21" t="str">
        <f aca="false">IF(E35="","",IF(OR(G35="Personal data",G35="Sensitive or regulated",H35="Yes"),"High",IF(OR(E35&gt;=100000,D35="IT and software"),"Medium","Low")))</f>
        <v/>
      </c>
      <c r="M35" s="21" t="str">
        <f aca="false">IF(J35="","",INDEX('Approval routing'!$B$5:$B$8,MATCH(J35,'Approval routing'!$A$5:$A$8,1))&amp;IF(AND(L35="High",OR(G35="Personal data",G35="Sensitive or regulated")),", "&amp;'Approval routing'!$B$12,"")&amp;IF(AND(L35="High",H35="Yes"),", "&amp;'Approval routing'!$B$13,"")&amp;IF(D35="IT and software",", "&amp;'Approval routing'!$B$14,""))</f>
        <v/>
      </c>
    </row>
    <row r="36" customFormat="false" ht="15" hidden="false" customHeight="false" outlineLevel="0" collapsed="false">
      <c r="A36" s="6"/>
      <c r="B36" s="14"/>
      <c r="C36" s="6"/>
      <c r="D36" s="6"/>
      <c r="E36" s="16"/>
      <c r="F36" s="6"/>
      <c r="G36" s="6"/>
      <c r="H36" s="6"/>
      <c r="I36" s="6"/>
      <c r="J36" s="20" t="str">
        <f aca="false">IF(OR(E36="",F36=""),"",E36*F36/12)</f>
        <v/>
      </c>
      <c r="K36" s="21" t="str">
        <f aca="false">IF(E36="","",INDEX('Approval routing'!$A$18:$A$20,MATCH(E36,'Approval routing'!$B$18:$B$20,1)))</f>
        <v/>
      </c>
      <c r="L36" s="21" t="str">
        <f aca="false">IF(E36="","",IF(OR(G36="Personal data",G36="Sensitive or regulated",H36="Yes"),"High",IF(OR(E36&gt;=100000,D36="IT and software"),"Medium","Low")))</f>
        <v/>
      </c>
      <c r="M36" s="21" t="str">
        <f aca="false">IF(J36="","",INDEX('Approval routing'!$B$5:$B$8,MATCH(J36,'Approval routing'!$A$5:$A$8,1))&amp;IF(AND(L36="High",OR(G36="Personal data",G36="Sensitive or regulated")),", "&amp;'Approval routing'!$B$12,"")&amp;IF(AND(L36="High",H36="Yes"),", "&amp;'Approval routing'!$B$13,"")&amp;IF(D36="IT and software",", "&amp;'Approval routing'!$B$14,""))</f>
        <v/>
      </c>
    </row>
    <row r="37" customFormat="false" ht="15" hidden="false" customHeight="false" outlineLevel="0" collapsed="false">
      <c r="A37" s="6"/>
      <c r="B37" s="14"/>
      <c r="C37" s="6"/>
      <c r="D37" s="6"/>
      <c r="E37" s="16"/>
      <c r="F37" s="6"/>
      <c r="G37" s="6"/>
      <c r="H37" s="6"/>
      <c r="I37" s="6"/>
      <c r="J37" s="20" t="str">
        <f aca="false">IF(OR(E37="",F37=""),"",E37*F37/12)</f>
        <v/>
      </c>
      <c r="K37" s="21" t="str">
        <f aca="false">IF(E37="","",INDEX('Approval routing'!$A$18:$A$20,MATCH(E37,'Approval routing'!$B$18:$B$20,1)))</f>
        <v/>
      </c>
      <c r="L37" s="21" t="str">
        <f aca="false">IF(E37="","",IF(OR(G37="Personal data",G37="Sensitive or regulated",H37="Yes"),"High",IF(OR(E37&gt;=100000,D37="IT and software"),"Medium","Low")))</f>
        <v/>
      </c>
      <c r="M37" s="21" t="str">
        <f aca="false">IF(J37="","",INDEX('Approval routing'!$B$5:$B$8,MATCH(J37,'Approval routing'!$A$5:$A$8,1))&amp;IF(AND(L37="High",OR(G37="Personal data",G37="Sensitive or regulated")),", "&amp;'Approval routing'!$B$12,"")&amp;IF(AND(L37="High",H37="Yes"),", "&amp;'Approval routing'!$B$13,"")&amp;IF(D37="IT and software",", "&amp;'Approval routing'!$B$14,""))</f>
        <v/>
      </c>
    </row>
    <row r="38" customFormat="false" ht="15" hidden="false" customHeight="false" outlineLevel="0" collapsed="false">
      <c r="A38" s="6"/>
      <c r="B38" s="14"/>
      <c r="C38" s="6"/>
      <c r="D38" s="6"/>
      <c r="E38" s="16"/>
      <c r="F38" s="6"/>
      <c r="G38" s="6"/>
      <c r="H38" s="6"/>
      <c r="I38" s="6"/>
      <c r="J38" s="20" t="str">
        <f aca="false">IF(OR(E38="",F38=""),"",E38*F38/12)</f>
        <v/>
      </c>
      <c r="K38" s="21" t="str">
        <f aca="false">IF(E38="","",INDEX('Approval routing'!$A$18:$A$20,MATCH(E38,'Approval routing'!$B$18:$B$20,1)))</f>
        <v/>
      </c>
      <c r="L38" s="21" t="str">
        <f aca="false">IF(E38="","",IF(OR(G38="Personal data",G38="Sensitive or regulated",H38="Yes"),"High",IF(OR(E38&gt;=100000,D38="IT and software"),"Medium","Low")))</f>
        <v/>
      </c>
      <c r="M38" s="21" t="str">
        <f aca="false">IF(J38="","",INDEX('Approval routing'!$B$5:$B$8,MATCH(J38,'Approval routing'!$A$5:$A$8,1))&amp;IF(AND(L38="High",OR(G38="Personal data",G38="Sensitive or regulated")),", "&amp;'Approval routing'!$B$12,"")&amp;IF(AND(L38="High",H38="Yes"),", "&amp;'Approval routing'!$B$13,"")&amp;IF(D38="IT and software",", "&amp;'Approval routing'!$B$14,""))</f>
        <v/>
      </c>
    </row>
    <row r="39" customFormat="false" ht="15" hidden="false" customHeight="false" outlineLevel="0" collapsed="false">
      <c r="A39" s="6"/>
      <c r="B39" s="14"/>
      <c r="C39" s="6"/>
      <c r="D39" s="6"/>
      <c r="E39" s="16"/>
      <c r="F39" s="6"/>
      <c r="G39" s="6"/>
      <c r="H39" s="6"/>
      <c r="I39" s="6"/>
      <c r="J39" s="20" t="str">
        <f aca="false">IF(OR(E39="",F39=""),"",E39*F39/12)</f>
        <v/>
      </c>
      <c r="K39" s="21" t="str">
        <f aca="false">IF(E39="","",INDEX('Approval routing'!$A$18:$A$20,MATCH(E39,'Approval routing'!$B$18:$B$20,1)))</f>
        <v/>
      </c>
      <c r="L39" s="21" t="str">
        <f aca="false">IF(E39="","",IF(OR(G39="Personal data",G39="Sensitive or regulated",H39="Yes"),"High",IF(OR(E39&gt;=100000,D39="IT and software"),"Medium","Low")))</f>
        <v/>
      </c>
      <c r="M39" s="21" t="str">
        <f aca="false">IF(J39="","",INDEX('Approval routing'!$B$5:$B$8,MATCH(J39,'Approval routing'!$A$5:$A$8,1))&amp;IF(AND(L39="High",OR(G39="Personal data",G39="Sensitive or regulated")),", "&amp;'Approval routing'!$B$12,"")&amp;IF(AND(L39="High",H39="Yes"),", "&amp;'Approval routing'!$B$13,"")&amp;IF(D39="IT and software",", "&amp;'Approval routing'!$B$14,""))</f>
        <v/>
      </c>
    </row>
    <row r="40" customFormat="false" ht="15" hidden="false" customHeight="false" outlineLevel="0" collapsed="false">
      <c r="A40" s="6"/>
      <c r="B40" s="14"/>
      <c r="C40" s="6"/>
      <c r="D40" s="6"/>
      <c r="E40" s="16"/>
      <c r="F40" s="6"/>
      <c r="G40" s="6"/>
      <c r="H40" s="6"/>
      <c r="I40" s="6"/>
      <c r="J40" s="20" t="str">
        <f aca="false">IF(OR(E40="",F40=""),"",E40*F40/12)</f>
        <v/>
      </c>
      <c r="K40" s="21" t="str">
        <f aca="false">IF(E40="","",INDEX('Approval routing'!$A$18:$A$20,MATCH(E40,'Approval routing'!$B$18:$B$20,1)))</f>
        <v/>
      </c>
      <c r="L40" s="21" t="str">
        <f aca="false">IF(E40="","",IF(OR(G40="Personal data",G40="Sensitive or regulated",H40="Yes"),"High",IF(OR(E40&gt;=100000,D40="IT and software"),"Medium","Low")))</f>
        <v/>
      </c>
      <c r="M40" s="21" t="str">
        <f aca="false">IF(J40="","",INDEX('Approval routing'!$B$5:$B$8,MATCH(J40,'Approval routing'!$A$5:$A$8,1))&amp;IF(AND(L40="High",OR(G40="Personal data",G40="Sensitive or regulated")),", "&amp;'Approval routing'!$B$12,"")&amp;IF(AND(L40="High",H40="Yes"),", "&amp;'Approval routing'!$B$13,"")&amp;IF(D40="IT and software",", "&amp;'Approval routing'!$B$14,""))</f>
        <v/>
      </c>
    </row>
    <row r="41" customFormat="false" ht="15" hidden="false" customHeight="false" outlineLevel="0" collapsed="false">
      <c r="A41" s="6"/>
      <c r="B41" s="14"/>
      <c r="C41" s="6"/>
      <c r="D41" s="6"/>
      <c r="E41" s="16"/>
      <c r="F41" s="6"/>
      <c r="G41" s="6"/>
      <c r="H41" s="6"/>
      <c r="I41" s="6"/>
      <c r="J41" s="20" t="str">
        <f aca="false">IF(OR(E41="",F41=""),"",E41*F41/12)</f>
        <v/>
      </c>
      <c r="K41" s="21" t="str">
        <f aca="false">IF(E41="","",INDEX('Approval routing'!$A$18:$A$20,MATCH(E41,'Approval routing'!$B$18:$B$20,1)))</f>
        <v/>
      </c>
      <c r="L41" s="21" t="str">
        <f aca="false">IF(E41="","",IF(OR(G41="Personal data",G41="Sensitive or regulated",H41="Yes"),"High",IF(OR(E41&gt;=100000,D41="IT and software"),"Medium","Low")))</f>
        <v/>
      </c>
      <c r="M41" s="21" t="str">
        <f aca="false">IF(J41="","",INDEX('Approval routing'!$B$5:$B$8,MATCH(J41,'Approval routing'!$A$5:$A$8,1))&amp;IF(AND(L41="High",OR(G41="Personal data",G41="Sensitive or regulated")),", "&amp;'Approval routing'!$B$12,"")&amp;IF(AND(L41="High",H41="Yes"),", "&amp;'Approval routing'!$B$13,"")&amp;IF(D41="IT and software",", "&amp;'Approval routing'!$B$14,""))</f>
        <v/>
      </c>
    </row>
    <row r="42" customFormat="false" ht="15" hidden="false" customHeight="false" outlineLevel="0" collapsed="false">
      <c r="A42" s="6"/>
      <c r="B42" s="14"/>
      <c r="C42" s="6"/>
      <c r="D42" s="6"/>
      <c r="E42" s="16"/>
      <c r="F42" s="6"/>
      <c r="G42" s="6"/>
      <c r="H42" s="6"/>
      <c r="I42" s="6"/>
      <c r="J42" s="20" t="str">
        <f aca="false">IF(OR(E42="",F42=""),"",E42*F42/12)</f>
        <v/>
      </c>
      <c r="K42" s="21" t="str">
        <f aca="false">IF(E42="","",INDEX('Approval routing'!$A$18:$A$20,MATCH(E42,'Approval routing'!$B$18:$B$20,1)))</f>
        <v/>
      </c>
      <c r="L42" s="21" t="str">
        <f aca="false">IF(E42="","",IF(OR(G42="Personal data",G42="Sensitive or regulated",H42="Yes"),"High",IF(OR(E42&gt;=100000,D42="IT and software"),"Medium","Low")))</f>
        <v/>
      </c>
      <c r="M42" s="21" t="str">
        <f aca="false">IF(J42="","",INDEX('Approval routing'!$B$5:$B$8,MATCH(J42,'Approval routing'!$A$5:$A$8,1))&amp;IF(AND(L42="High",OR(G42="Personal data",G42="Sensitive or regulated")),", "&amp;'Approval routing'!$B$12,"")&amp;IF(AND(L42="High",H42="Yes"),", "&amp;'Approval routing'!$B$13,"")&amp;IF(D42="IT and software",", "&amp;'Approval routing'!$B$14,""))</f>
        <v/>
      </c>
    </row>
    <row r="43" customFormat="false" ht="15" hidden="false" customHeight="false" outlineLevel="0" collapsed="false">
      <c r="A43" s="6"/>
      <c r="B43" s="14"/>
      <c r="C43" s="6"/>
      <c r="D43" s="6"/>
      <c r="E43" s="16"/>
      <c r="F43" s="6"/>
      <c r="G43" s="6"/>
      <c r="H43" s="6"/>
      <c r="I43" s="6"/>
      <c r="J43" s="20" t="str">
        <f aca="false">IF(OR(E43="",F43=""),"",E43*F43/12)</f>
        <v/>
      </c>
      <c r="K43" s="21" t="str">
        <f aca="false">IF(E43="","",INDEX('Approval routing'!$A$18:$A$20,MATCH(E43,'Approval routing'!$B$18:$B$20,1)))</f>
        <v/>
      </c>
      <c r="L43" s="21" t="str">
        <f aca="false">IF(E43="","",IF(OR(G43="Personal data",G43="Sensitive or regulated",H43="Yes"),"High",IF(OR(E43&gt;=100000,D43="IT and software"),"Medium","Low")))</f>
        <v/>
      </c>
      <c r="M43" s="21" t="str">
        <f aca="false">IF(J43="","",INDEX('Approval routing'!$B$5:$B$8,MATCH(J43,'Approval routing'!$A$5:$A$8,1))&amp;IF(AND(L43="High",OR(G43="Personal data",G43="Sensitive or regulated")),", "&amp;'Approval routing'!$B$12,"")&amp;IF(AND(L43="High",H43="Yes"),", "&amp;'Approval routing'!$B$13,"")&amp;IF(D43="IT and software",", "&amp;'Approval routing'!$B$14,""))</f>
        <v/>
      </c>
    </row>
    <row r="44" customFormat="false" ht="15" hidden="false" customHeight="false" outlineLevel="0" collapsed="false">
      <c r="A44" s="6"/>
      <c r="B44" s="14"/>
      <c r="C44" s="6"/>
      <c r="D44" s="6"/>
      <c r="E44" s="16"/>
      <c r="F44" s="6"/>
      <c r="G44" s="6"/>
      <c r="H44" s="6"/>
      <c r="I44" s="6"/>
      <c r="J44" s="20" t="str">
        <f aca="false">IF(OR(E44="",F44=""),"",E44*F44/12)</f>
        <v/>
      </c>
      <c r="K44" s="21" t="str">
        <f aca="false">IF(E44="","",INDEX('Approval routing'!$A$18:$A$20,MATCH(E44,'Approval routing'!$B$18:$B$20,1)))</f>
        <v/>
      </c>
      <c r="L44" s="21" t="str">
        <f aca="false">IF(E44="","",IF(OR(G44="Personal data",G44="Sensitive or regulated",H44="Yes"),"High",IF(OR(E44&gt;=100000,D44="IT and software"),"Medium","Low")))</f>
        <v/>
      </c>
      <c r="M44" s="21" t="str">
        <f aca="false">IF(J44="","",INDEX('Approval routing'!$B$5:$B$8,MATCH(J44,'Approval routing'!$A$5:$A$8,1))&amp;IF(AND(L44="High",OR(G44="Personal data",G44="Sensitive or regulated")),", "&amp;'Approval routing'!$B$12,"")&amp;IF(AND(L44="High",H44="Yes"),", "&amp;'Approval routing'!$B$13,"")&amp;IF(D44="IT and software",", "&amp;'Approval routing'!$B$14,""))</f>
        <v/>
      </c>
    </row>
    <row r="45" customFormat="false" ht="15" hidden="false" customHeight="false" outlineLevel="0" collapsed="false">
      <c r="A45" s="6"/>
      <c r="B45" s="14"/>
      <c r="C45" s="6"/>
      <c r="D45" s="6"/>
      <c r="E45" s="16"/>
      <c r="F45" s="6"/>
      <c r="G45" s="6"/>
      <c r="H45" s="6"/>
      <c r="I45" s="6"/>
      <c r="J45" s="20" t="str">
        <f aca="false">IF(OR(E45="",F45=""),"",E45*F45/12)</f>
        <v/>
      </c>
      <c r="K45" s="21" t="str">
        <f aca="false">IF(E45="","",INDEX('Approval routing'!$A$18:$A$20,MATCH(E45,'Approval routing'!$B$18:$B$20,1)))</f>
        <v/>
      </c>
      <c r="L45" s="21" t="str">
        <f aca="false">IF(E45="","",IF(OR(G45="Personal data",G45="Sensitive or regulated",H45="Yes"),"High",IF(OR(E45&gt;=100000,D45="IT and software"),"Medium","Low")))</f>
        <v/>
      </c>
      <c r="M45" s="21" t="str">
        <f aca="false">IF(J45="","",INDEX('Approval routing'!$B$5:$B$8,MATCH(J45,'Approval routing'!$A$5:$A$8,1))&amp;IF(AND(L45="High",OR(G45="Personal data",G45="Sensitive or regulated")),", "&amp;'Approval routing'!$B$12,"")&amp;IF(AND(L45="High",H45="Yes"),", "&amp;'Approval routing'!$B$13,"")&amp;IF(D45="IT and software",", "&amp;'Approval routing'!$B$14,""))</f>
        <v/>
      </c>
    </row>
    <row r="46" customFormat="false" ht="15" hidden="false" customHeight="false" outlineLevel="0" collapsed="false">
      <c r="A46" s="6"/>
      <c r="B46" s="14"/>
      <c r="C46" s="6"/>
      <c r="D46" s="6"/>
      <c r="E46" s="16"/>
      <c r="F46" s="6"/>
      <c r="G46" s="6"/>
      <c r="H46" s="6"/>
      <c r="I46" s="6"/>
      <c r="J46" s="20" t="str">
        <f aca="false">IF(OR(E46="",F46=""),"",E46*F46/12)</f>
        <v/>
      </c>
      <c r="K46" s="21" t="str">
        <f aca="false">IF(E46="","",INDEX('Approval routing'!$A$18:$A$20,MATCH(E46,'Approval routing'!$B$18:$B$20,1)))</f>
        <v/>
      </c>
      <c r="L46" s="21" t="str">
        <f aca="false">IF(E46="","",IF(OR(G46="Personal data",G46="Sensitive or regulated",H46="Yes"),"High",IF(OR(E46&gt;=100000,D46="IT and software"),"Medium","Low")))</f>
        <v/>
      </c>
      <c r="M46" s="21" t="str">
        <f aca="false">IF(J46="","",INDEX('Approval routing'!$B$5:$B$8,MATCH(J46,'Approval routing'!$A$5:$A$8,1))&amp;IF(AND(L46="High",OR(G46="Personal data",G46="Sensitive or regulated")),", "&amp;'Approval routing'!$B$12,"")&amp;IF(AND(L46="High",H46="Yes"),", "&amp;'Approval routing'!$B$13,"")&amp;IF(D46="IT and software",", "&amp;'Approval routing'!$B$14,""))</f>
        <v/>
      </c>
    </row>
    <row r="47" customFormat="false" ht="15" hidden="false" customHeight="false" outlineLevel="0" collapsed="false">
      <c r="A47" s="6"/>
      <c r="B47" s="14"/>
      <c r="C47" s="6"/>
      <c r="D47" s="6"/>
      <c r="E47" s="16"/>
      <c r="F47" s="6"/>
      <c r="G47" s="6"/>
      <c r="H47" s="6"/>
      <c r="I47" s="6"/>
      <c r="J47" s="20" t="str">
        <f aca="false">IF(OR(E47="",F47=""),"",E47*F47/12)</f>
        <v/>
      </c>
      <c r="K47" s="21" t="str">
        <f aca="false">IF(E47="","",INDEX('Approval routing'!$A$18:$A$20,MATCH(E47,'Approval routing'!$B$18:$B$20,1)))</f>
        <v/>
      </c>
      <c r="L47" s="21" t="str">
        <f aca="false">IF(E47="","",IF(OR(G47="Personal data",G47="Sensitive or regulated",H47="Yes"),"High",IF(OR(E47&gt;=100000,D47="IT and software"),"Medium","Low")))</f>
        <v/>
      </c>
      <c r="M47" s="21" t="str">
        <f aca="false">IF(J47="","",INDEX('Approval routing'!$B$5:$B$8,MATCH(J47,'Approval routing'!$A$5:$A$8,1))&amp;IF(AND(L47="High",OR(G47="Personal data",G47="Sensitive or regulated")),", "&amp;'Approval routing'!$B$12,"")&amp;IF(AND(L47="High",H47="Yes"),", "&amp;'Approval routing'!$B$13,"")&amp;IF(D47="IT and software",", "&amp;'Approval routing'!$B$14,""))</f>
        <v/>
      </c>
    </row>
    <row r="48" customFormat="false" ht="15" hidden="false" customHeight="false" outlineLevel="0" collapsed="false">
      <c r="A48" s="6"/>
      <c r="B48" s="14"/>
      <c r="C48" s="6"/>
      <c r="D48" s="6"/>
      <c r="E48" s="16"/>
      <c r="F48" s="6"/>
      <c r="G48" s="6"/>
      <c r="H48" s="6"/>
      <c r="I48" s="6"/>
      <c r="J48" s="20" t="str">
        <f aca="false">IF(OR(E48="",F48=""),"",E48*F48/12)</f>
        <v/>
      </c>
      <c r="K48" s="21" t="str">
        <f aca="false">IF(E48="","",INDEX('Approval routing'!$A$18:$A$20,MATCH(E48,'Approval routing'!$B$18:$B$20,1)))</f>
        <v/>
      </c>
      <c r="L48" s="21" t="str">
        <f aca="false">IF(E48="","",IF(OR(G48="Personal data",G48="Sensitive or regulated",H48="Yes"),"High",IF(OR(E48&gt;=100000,D48="IT and software"),"Medium","Low")))</f>
        <v/>
      </c>
      <c r="M48" s="21" t="str">
        <f aca="false">IF(J48="","",INDEX('Approval routing'!$B$5:$B$8,MATCH(J48,'Approval routing'!$A$5:$A$8,1))&amp;IF(AND(L48="High",OR(G48="Personal data",G48="Sensitive or regulated")),", "&amp;'Approval routing'!$B$12,"")&amp;IF(AND(L48="High",H48="Yes"),", "&amp;'Approval routing'!$B$13,"")&amp;IF(D48="IT and software",", "&amp;'Approval routing'!$B$14,""))</f>
        <v/>
      </c>
    </row>
    <row r="49" customFormat="false" ht="15" hidden="false" customHeight="false" outlineLevel="0" collapsed="false">
      <c r="A49" s="6"/>
      <c r="B49" s="14"/>
      <c r="C49" s="6"/>
      <c r="D49" s="6"/>
      <c r="E49" s="16"/>
      <c r="F49" s="6"/>
      <c r="G49" s="6"/>
      <c r="H49" s="6"/>
      <c r="I49" s="6"/>
      <c r="J49" s="20" t="str">
        <f aca="false">IF(OR(E49="",F49=""),"",E49*F49/12)</f>
        <v/>
      </c>
      <c r="K49" s="21" t="str">
        <f aca="false">IF(E49="","",INDEX('Approval routing'!$A$18:$A$20,MATCH(E49,'Approval routing'!$B$18:$B$20,1)))</f>
        <v/>
      </c>
      <c r="L49" s="21" t="str">
        <f aca="false">IF(E49="","",IF(OR(G49="Personal data",G49="Sensitive or regulated",H49="Yes"),"High",IF(OR(E49&gt;=100000,D49="IT and software"),"Medium","Low")))</f>
        <v/>
      </c>
      <c r="M49" s="21" t="str">
        <f aca="false">IF(J49="","",INDEX('Approval routing'!$B$5:$B$8,MATCH(J49,'Approval routing'!$A$5:$A$8,1))&amp;IF(AND(L49="High",OR(G49="Personal data",G49="Sensitive or regulated")),", "&amp;'Approval routing'!$B$12,"")&amp;IF(AND(L49="High",H49="Yes"),", "&amp;'Approval routing'!$B$13,"")&amp;IF(D49="IT and software",", "&amp;'Approval routing'!$B$14,""))</f>
        <v/>
      </c>
    </row>
    <row r="50" customFormat="false" ht="15" hidden="false" customHeight="false" outlineLevel="0" collapsed="false">
      <c r="A50" s="6"/>
      <c r="B50" s="14"/>
      <c r="C50" s="6"/>
      <c r="D50" s="6"/>
      <c r="E50" s="16"/>
      <c r="F50" s="6"/>
      <c r="G50" s="6"/>
      <c r="H50" s="6"/>
      <c r="I50" s="6"/>
      <c r="J50" s="20" t="str">
        <f aca="false">IF(OR(E50="",F50=""),"",E50*F50/12)</f>
        <v/>
      </c>
      <c r="K50" s="21" t="str">
        <f aca="false">IF(E50="","",INDEX('Approval routing'!$A$18:$A$20,MATCH(E50,'Approval routing'!$B$18:$B$20,1)))</f>
        <v/>
      </c>
      <c r="L50" s="21" t="str">
        <f aca="false">IF(E50="","",IF(OR(G50="Personal data",G50="Sensitive or regulated",H50="Yes"),"High",IF(OR(E50&gt;=100000,D50="IT and software"),"Medium","Low")))</f>
        <v/>
      </c>
      <c r="M50" s="21" t="str">
        <f aca="false">IF(J50="","",INDEX('Approval routing'!$B$5:$B$8,MATCH(J50,'Approval routing'!$A$5:$A$8,1))&amp;IF(AND(L50="High",OR(G50="Personal data",G50="Sensitive or regulated")),", "&amp;'Approval routing'!$B$12,"")&amp;IF(AND(L50="High",H50="Yes"),", "&amp;'Approval routing'!$B$13,"")&amp;IF(D50="IT and software",", "&amp;'Approval routing'!$B$14,""))</f>
        <v/>
      </c>
    </row>
    <row r="51" customFormat="false" ht="15" hidden="false" customHeight="false" outlineLevel="0" collapsed="false">
      <c r="A51" s="6"/>
      <c r="B51" s="14"/>
      <c r="C51" s="6"/>
      <c r="D51" s="6"/>
      <c r="E51" s="16"/>
      <c r="F51" s="6"/>
      <c r="G51" s="6"/>
      <c r="H51" s="6"/>
      <c r="I51" s="6"/>
      <c r="J51" s="20" t="str">
        <f aca="false">IF(OR(E51="",F51=""),"",E51*F51/12)</f>
        <v/>
      </c>
      <c r="K51" s="21" t="str">
        <f aca="false">IF(E51="","",INDEX('Approval routing'!$A$18:$A$20,MATCH(E51,'Approval routing'!$B$18:$B$20,1)))</f>
        <v/>
      </c>
      <c r="L51" s="21" t="str">
        <f aca="false">IF(E51="","",IF(OR(G51="Personal data",G51="Sensitive or regulated",H51="Yes"),"High",IF(OR(E51&gt;=100000,D51="IT and software"),"Medium","Low")))</f>
        <v/>
      </c>
      <c r="M51" s="21" t="str">
        <f aca="false">IF(J51="","",INDEX('Approval routing'!$B$5:$B$8,MATCH(J51,'Approval routing'!$A$5:$A$8,1))&amp;IF(AND(L51="High",OR(G51="Personal data",G51="Sensitive or regulated")),", "&amp;'Approval routing'!$B$12,"")&amp;IF(AND(L51="High",H51="Yes"),", "&amp;'Approval routing'!$B$13,"")&amp;IF(D51="IT and software",", "&amp;'Approval routing'!$B$14,""))</f>
        <v/>
      </c>
    </row>
    <row r="52" customFormat="false" ht="15" hidden="false" customHeight="false" outlineLevel="0" collapsed="false">
      <c r="A52" s="6"/>
      <c r="B52" s="14"/>
      <c r="C52" s="6"/>
      <c r="D52" s="6"/>
      <c r="E52" s="16"/>
      <c r="F52" s="6"/>
      <c r="G52" s="6"/>
      <c r="H52" s="6"/>
      <c r="I52" s="6"/>
      <c r="J52" s="20" t="str">
        <f aca="false">IF(OR(E52="",F52=""),"",E52*F52/12)</f>
        <v/>
      </c>
      <c r="K52" s="21" t="str">
        <f aca="false">IF(E52="","",INDEX('Approval routing'!$A$18:$A$20,MATCH(E52,'Approval routing'!$B$18:$B$20,1)))</f>
        <v/>
      </c>
      <c r="L52" s="21" t="str">
        <f aca="false">IF(E52="","",IF(OR(G52="Personal data",G52="Sensitive or regulated",H52="Yes"),"High",IF(OR(E52&gt;=100000,D52="IT and software"),"Medium","Low")))</f>
        <v/>
      </c>
      <c r="M52" s="21" t="str">
        <f aca="false">IF(J52="","",INDEX('Approval routing'!$B$5:$B$8,MATCH(J52,'Approval routing'!$A$5:$A$8,1))&amp;IF(AND(L52="High",OR(G52="Personal data",G52="Sensitive or regulated")),", "&amp;'Approval routing'!$B$12,"")&amp;IF(AND(L52="High",H52="Yes"),", "&amp;'Approval routing'!$B$13,"")&amp;IF(D52="IT and software",", "&amp;'Approval routing'!$B$14,""))</f>
        <v/>
      </c>
    </row>
    <row r="53" customFormat="false" ht="15" hidden="false" customHeight="false" outlineLevel="0" collapsed="false">
      <c r="A53" s="6"/>
      <c r="B53" s="14"/>
      <c r="C53" s="6"/>
      <c r="D53" s="6"/>
      <c r="E53" s="16"/>
      <c r="F53" s="6"/>
      <c r="G53" s="6"/>
      <c r="H53" s="6"/>
      <c r="I53" s="6"/>
      <c r="J53" s="20" t="str">
        <f aca="false">IF(OR(E53="",F53=""),"",E53*F53/12)</f>
        <v/>
      </c>
      <c r="K53" s="21" t="str">
        <f aca="false">IF(E53="","",INDEX('Approval routing'!$A$18:$A$20,MATCH(E53,'Approval routing'!$B$18:$B$20,1)))</f>
        <v/>
      </c>
      <c r="L53" s="21" t="str">
        <f aca="false">IF(E53="","",IF(OR(G53="Personal data",G53="Sensitive or regulated",H53="Yes"),"High",IF(OR(E53&gt;=100000,D53="IT and software"),"Medium","Low")))</f>
        <v/>
      </c>
      <c r="M53" s="21" t="str">
        <f aca="false">IF(J53="","",INDEX('Approval routing'!$B$5:$B$8,MATCH(J53,'Approval routing'!$A$5:$A$8,1))&amp;IF(AND(L53="High",OR(G53="Personal data",G53="Sensitive or regulated")),", "&amp;'Approval routing'!$B$12,"")&amp;IF(AND(L53="High",H53="Yes"),", "&amp;'Approval routing'!$B$13,"")&amp;IF(D53="IT and software",", "&amp;'Approval routing'!$B$14,""))</f>
        <v/>
      </c>
    </row>
    <row r="54" customFormat="false" ht="15" hidden="false" customHeight="false" outlineLevel="0" collapsed="false">
      <c r="A54" s="6"/>
      <c r="B54" s="14"/>
      <c r="C54" s="6"/>
      <c r="D54" s="6"/>
      <c r="E54" s="16"/>
      <c r="F54" s="6"/>
      <c r="G54" s="6"/>
      <c r="H54" s="6"/>
      <c r="I54" s="6"/>
      <c r="J54" s="20" t="str">
        <f aca="false">IF(OR(E54="",F54=""),"",E54*F54/12)</f>
        <v/>
      </c>
      <c r="K54" s="21" t="str">
        <f aca="false">IF(E54="","",INDEX('Approval routing'!$A$18:$A$20,MATCH(E54,'Approval routing'!$B$18:$B$20,1)))</f>
        <v/>
      </c>
      <c r="L54" s="21" t="str">
        <f aca="false">IF(E54="","",IF(OR(G54="Personal data",G54="Sensitive or regulated",H54="Yes"),"High",IF(OR(E54&gt;=100000,D54="IT and software"),"Medium","Low")))</f>
        <v/>
      </c>
      <c r="M54" s="21" t="str">
        <f aca="false">IF(J54="","",INDEX('Approval routing'!$B$5:$B$8,MATCH(J54,'Approval routing'!$A$5:$A$8,1))&amp;IF(AND(L54="High",OR(G54="Personal data",G54="Sensitive or regulated")),", "&amp;'Approval routing'!$B$12,"")&amp;IF(AND(L54="High",H54="Yes"),", "&amp;'Approval routing'!$B$13,"")&amp;IF(D54="IT and software",", "&amp;'Approval routing'!$B$14,""))</f>
        <v/>
      </c>
    </row>
    <row r="55" customFormat="false" ht="15" hidden="false" customHeight="false" outlineLevel="0" collapsed="false">
      <c r="A55" s="6"/>
      <c r="B55" s="14"/>
      <c r="C55" s="6"/>
      <c r="D55" s="6"/>
      <c r="E55" s="16"/>
      <c r="F55" s="6"/>
      <c r="G55" s="6"/>
      <c r="H55" s="6"/>
      <c r="I55" s="6"/>
      <c r="J55" s="20" t="str">
        <f aca="false">IF(OR(E55="",F55=""),"",E55*F55/12)</f>
        <v/>
      </c>
      <c r="K55" s="21" t="str">
        <f aca="false">IF(E55="","",INDEX('Approval routing'!$A$18:$A$20,MATCH(E55,'Approval routing'!$B$18:$B$20,1)))</f>
        <v/>
      </c>
      <c r="L55" s="21" t="str">
        <f aca="false">IF(E55="","",IF(OR(G55="Personal data",G55="Sensitive or regulated",H55="Yes"),"High",IF(OR(E55&gt;=100000,D55="IT and software"),"Medium","Low")))</f>
        <v/>
      </c>
      <c r="M55" s="21" t="str">
        <f aca="false">IF(J55="","",INDEX('Approval routing'!$B$5:$B$8,MATCH(J55,'Approval routing'!$A$5:$A$8,1))&amp;IF(AND(L55="High",OR(G55="Personal data",G55="Sensitive or regulated")),", "&amp;'Approval routing'!$B$12,"")&amp;IF(AND(L55="High",H55="Yes"),", "&amp;'Approval routing'!$B$13,"")&amp;IF(D55="IT and software",", "&amp;'Approval routing'!$B$14,""))</f>
        <v/>
      </c>
    </row>
    <row r="56" customFormat="false" ht="15" hidden="false" customHeight="false" outlineLevel="0" collapsed="false">
      <c r="A56" s="6"/>
      <c r="B56" s="14"/>
      <c r="C56" s="6"/>
      <c r="D56" s="6"/>
      <c r="E56" s="16"/>
      <c r="F56" s="6"/>
      <c r="G56" s="6"/>
      <c r="H56" s="6"/>
      <c r="I56" s="6"/>
      <c r="J56" s="20" t="str">
        <f aca="false">IF(OR(E56="",F56=""),"",E56*F56/12)</f>
        <v/>
      </c>
      <c r="K56" s="21" t="str">
        <f aca="false">IF(E56="","",INDEX('Approval routing'!$A$18:$A$20,MATCH(E56,'Approval routing'!$B$18:$B$20,1)))</f>
        <v/>
      </c>
      <c r="L56" s="21" t="str">
        <f aca="false">IF(E56="","",IF(OR(G56="Personal data",G56="Sensitive or regulated",H56="Yes"),"High",IF(OR(E56&gt;=100000,D56="IT and software"),"Medium","Low")))</f>
        <v/>
      </c>
      <c r="M56" s="21" t="str">
        <f aca="false">IF(J56="","",INDEX('Approval routing'!$B$5:$B$8,MATCH(J56,'Approval routing'!$A$5:$A$8,1))&amp;IF(AND(L56="High",OR(G56="Personal data",G56="Sensitive or regulated")),", "&amp;'Approval routing'!$B$12,"")&amp;IF(AND(L56="High",H56="Yes"),", "&amp;'Approval routing'!$B$13,"")&amp;IF(D56="IT and software",", "&amp;'Approval routing'!$B$14,""))</f>
        <v/>
      </c>
    </row>
    <row r="57" customFormat="false" ht="15" hidden="false" customHeight="false" outlineLevel="0" collapsed="false">
      <c r="A57" s="6"/>
      <c r="B57" s="14"/>
      <c r="C57" s="6"/>
      <c r="D57" s="6"/>
      <c r="E57" s="16"/>
      <c r="F57" s="6"/>
      <c r="G57" s="6"/>
      <c r="H57" s="6"/>
      <c r="I57" s="6"/>
      <c r="J57" s="20" t="str">
        <f aca="false">IF(OR(E57="",F57=""),"",E57*F57/12)</f>
        <v/>
      </c>
      <c r="K57" s="21" t="str">
        <f aca="false">IF(E57="","",INDEX('Approval routing'!$A$18:$A$20,MATCH(E57,'Approval routing'!$B$18:$B$20,1)))</f>
        <v/>
      </c>
      <c r="L57" s="21" t="str">
        <f aca="false">IF(E57="","",IF(OR(G57="Personal data",G57="Sensitive or regulated",H57="Yes"),"High",IF(OR(E57&gt;=100000,D57="IT and software"),"Medium","Low")))</f>
        <v/>
      </c>
      <c r="M57" s="21" t="str">
        <f aca="false">IF(J57="","",INDEX('Approval routing'!$B$5:$B$8,MATCH(J57,'Approval routing'!$A$5:$A$8,1))&amp;IF(AND(L57="High",OR(G57="Personal data",G57="Sensitive or regulated")),", "&amp;'Approval routing'!$B$12,"")&amp;IF(AND(L57="High",H57="Yes"),", "&amp;'Approval routing'!$B$13,"")&amp;IF(D57="IT and software",", "&amp;'Approval routing'!$B$14,""))</f>
        <v/>
      </c>
    </row>
    <row r="58" customFormat="false" ht="15" hidden="false" customHeight="false" outlineLevel="0" collapsed="false">
      <c r="A58" s="6"/>
      <c r="B58" s="14"/>
      <c r="C58" s="6"/>
      <c r="D58" s="6"/>
      <c r="E58" s="16"/>
      <c r="F58" s="6"/>
      <c r="G58" s="6"/>
      <c r="H58" s="6"/>
      <c r="I58" s="6"/>
      <c r="J58" s="20" t="str">
        <f aca="false">IF(OR(E58="",F58=""),"",E58*F58/12)</f>
        <v/>
      </c>
      <c r="K58" s="21" t="str">
        <f aca="false">IF(E58="","",INDEX('Approval routing'!$A$18:$A$20,MATCH(E58,'Approval routing'!$B$18:$B$20,1)))</f>
        <v/>
      </c>
      <c r="L58" s="21" t="str">
        <f aca="false">IF(E58="","",IF(OR(G58="Personal data",G58="Sensitive or regulated",H58="Yes"),"High",IF(OR(E58&gt;=100000,D58="IT and software"),"Medium","Low")))</f>
        <v/>
      </c>
      <c r="M58" s="21" t="str">
        <f aca="false">IF(J58="","",INDEX('Approval routing'!$B$5:$B$8,MATCH(J58,'Approval routing'!$A$5:$A$8,1))&amp;IF(AND(L58="High",OR(G58="Personal data",G58="Sensitive or regulated")),", "&amp;'Approval routing'!$B$12,"")&amp;IF(AND(L58="High",H58="Yes"),", "&amp;'Approval routing'!$B$13,"")&amp;IF(D58="IT and software",", "&amp;'Approval routing'!$B$14,""))</f>
        <v/>
      </c>
    </row>
    <row r="59" customFormat="false" ht="15" hidden="false" customHeight="false" outlineLevel="0" collapsed="false">
      <c r="A59" s="6"/>
      <c r="B59" s="14"/>
      <c r="C59" s="6"/>
      <c r="D59" s="6"/>
      <c r="E59" s="16"/>
      <c r="F59" s="6"/>
      <c r="G59" s="6"/>
      <c r="H59" s="6"/>
      <c r="I59" s="6"/>
      <c r="J59" s="20" t="str">
        <f aca="false">IF(OR(E59="",F59=""),"",E59*F59/12)</f>
        <v/>
      </c>
      <c r="K59" s="21" t="str">
        <f aca="false">IF(E59="","",INDEX('Approval routing'!$A$18:$A$20,MATCH(E59,'Approval routing'!$B$18:$B$20,1)))</f>
        <v/>
      </c>
      <c r="L59" s="21" t="str">
        <f aca="false">IF(E59="","",IF(OR(G59="Personal data",G59="Sensitive or regulated",H59="Yes"),"High",IF(OR(E59&gt;=100000,D59="IT and software"),"Medium","Low")))</f>
        <v/>
      </c>
      <c r="M59" s="21" t="str">
        <f aca="false">IF(J59="","",INDEX('Approval routing'!$B$5:$B$8,MATCH(J59,'Approval routing'!$A$5:$A$8,1))&amp;IF(AND(L59="High",OR(G59="Personal data",G59="Sensitive or regulated")),", "&amp;'Approval routing'!$B$12,"")&amp;IF(AND(L59="High",H59="Yes"),", "&amp;'Approval routing'!$B$13,"")&amp;IF(D59="IT and software",", "&amp;'Approval routing'!$B$14,""))</f>
        <v/>
      </c>
    </row>
    <row r="60" customFormat="false" ht="15" hidden="false" customHeight="false" outlineLevel="0" collapsed="false">
      <c r="A60" s="6"/>
      <c r="B60" s="14"/>
      <c r="C60" s="6"/>
      <c r="D60" s="6"/>
      <c r="E60" s="16"/>
      <c r="F60" s="6"/>
      <c r="G60" s="6"/>
      <c r="H60" s="6"/>
      <c r="I60" s="6"/>
      <c r="J60" s="20" t="str">
        <f aca="false">IF(OR(E60="",F60=""),"",E60*F60/12)</f>
        <v/>
      </c>
      <c r="K60" s="21" t="str">
        <f aca="false">IF(E60="","",INDEX('Approval routing'!$A$18:$A$20,MATCH(E60,'Approval routing'!$B$18:$B$20,1)))</f>
        <v/>
      </c>
      <c r="L60" s="21" t="str">
        <f aca="false">IF(E60="","",IF(OR(G60="Personal data",G60="Sensitive or regulated",H60="Yes"),"High",IF(OR(E60&gt;=100000,D60="IT and software"),"Medium","Low")))</f>
        <v/>
      </c>
      <c r="M60" s="21" t="str">
        <f aca="false">IF(J60="","",INDEX('Approval routing'!$B$5:$B$8,MATCH(J60,'Approval routing'!$A$5:$A$8,1))&amp;IF(AND(L60="High",OR(G60="Personal data",G60="Sensitive or regulated")),", "&amp;'Approval routing'!$B$12,"")&amp;IF(AND(L60="High",H60="Yes"),", "&amp;'Approval routing'!$B$13,"")&amp;IF(D60="IT and software",", "&amp;'Approval routing'!$B$14,""))</f>
        <v/>
      </c>
    </row>
    <row r="61" customFormat="false" ht="15" hidden="false" customHeight="false" outlineLevel="0" collapsed="false">
      <c r="A61" s="6"/>
      <c r="B61" s="14"/>
      <c r="C61" s="6"/>
      <c r="D61" s="6"/>
      <c r="E61" s="16"/>
      <c r="F61" s="6"/>
      <c r="G61" s="6"/>
      <c r="H61" s="6"/>
      <c r="I61" s="6"/>
      <c r="J61" s="20" t="str">
        <f aca="false">IF(OR(E61="",F61=""),"",E61*F61/12)</f>
        <v/>
      </c>
      <c r="K61" s="21" t="str">
        <f aca="false">IF(E61="","",INDEX('Approval routing'!$A$18:$A$20,MATCH(E61,'Approval routing'!$B$18:$B$20,1)))</f>
        <v/>
      </c>
      <c r="L61" s="21" t="str">
        <f aca="false">IF(E61="","",IF(OR(G61="Personal data",G61="Sensitive or regulated",H61="Yes"),"High",IF(OR(E61&gt;=100000,D61="IT and software"),"Medium","Low")))</f>
        <v/>
      </c>
      <c r="M61" s="21" t="str">
        <f aca="false">IF(J61="","",INDEX('Approval routing'!$B$5:$B$8,MATCH(J61,'Approval routing'!$A$5:$A$8,1))&amp;IF(AND(L61="High",OR(G61="Personal data",G61="Sensitive or regulated")),", "&amp;'Approval routing'!$B$12,"")&amp;IF(AND(L61="High",H61="Yes"),", "&amp;'Approval routing'!$B$13,"")&amp;IF(D61="IT and software",", "&amp;'Approval routing'!$B$14,""))</f>
        <v/>
      </c>
    </row>
    <row r="62" customFormat="false" ht="15" hidden="false" customHeight="false" outlineLevel="0" collapsed="false">
      <c r="A62" s="6"/>
      <c r="B62" s="14"/>
      <c r="C62" s="6"/>
      <c r="D62" s="6"/>
      <c r="E62" s="16"/>
      <c r="F62" s="6"/>
      <c r="G62" s="6"/>
      <c r="H62" s="6"/>
      <c r="I62" s="6"/>
      <c r="J62" s="20" t="str">
        <f aca="false">IF(OR(E62="",F62=""),"",E62*F62/12)</f>
        <v/>
      </c>
      <c r="K62" s="21" t="str">
        <f aca="false">IF(E62="","",INDEX('Approval routing'!$A$18:$A$20,MATCH(E62,'Approval routing'!$B$18:$B$20,1)))</f>
        <v/>
      </c>
      <c r="L62" s="21" t="str">
        <f aca="false">IF(E62="","",IF(OR(G62="Personal data",G62="Sensitive or regulated",H62="Yes"),"High",IF(OR(E62&gt;=100000,D62="IT and software"),"Medium","Low")))</f>
        <v/>
      </c>
      <c r="M62" s="21" t="str">
        <f aca="false">IF(J62="","",INDEX('Approval routing'!$B$5:$B$8,MATCH(J62,'Approval routing'!$A$5:$A$8,1))&amp;IF(AND(L62="High",OR(G62="Personal data",G62="Sensitive or regulated")),", "&amp;'Approval routing'!$B$12,"")&amp;IF(AND(L62="High",H62="Yes"),", "&amp;'Approval routing'!$B$13,"")&amp;IF(D62="IT and software",", "&amp;'Approval routing'!$B$14,""))</f>
        <v/>
      </c>
    </row>
    <row r="63" customFormat="false" ht="15" hidden="false" customHeight="false" outlineLevel="0" collapsed="false">
      <c r="A63" s="6"/>
      <c r="B63" s="14"/>
      <c r="C63" s="6"/>
      <c r="D63" s="6"/>
      <c r="E63" s="16"/>
      <c r="F63" s="6"/>
      <c r="G63" s="6"/>
      <c r="H63" s="6"/>
      <c r="I63" s="6"/>
      <c r="J63" s="20" t="str">
        <f aca="false">IF(OR(E63="",F63=""),"",E63*F63/12)</f>
        <v/>
      </c>
      <c r="K63" s="21" t="str">
        <f aca="false">IF(E63="","",INDEX('Approval routing'!$A$18:$A$20,MATCH(E63,'Approval routing'!$B$18:$B$20,1)))</f>
        <v/>
      </c>
      <c r="L63" s="21" t="str">
        <f aca="false">IF(E63="","",IF(OR(G63="Personal data",G63="Sensitive or regulated",H63="Yes"),"High",IF(OR(E63&gt;=100000,D63="IT and software"),"Medium","Low")))</f>
        <v/>
      </c>
      <c r="M63" s="21" t="str">
        <f aca="false">IF(J63="","",INDEX('Approval routing'!$B$5:$B$8,MATCH(J63,'Approval routing'!$A$5:$A$8,1))&amp;IF(AND(L63="High",OR(G63="Personal data",G63="Sensitive or regulated")),", "&amp;'Approval routing'!$B$12,"")&amp;IF(AND(L63="High",H63="Yes"),", "&amp;'Approval routing'!$B$13,"")&amp;IF(D63="IT and software",", "&amp;'Approval routing'!$B$14,""))</f>
        <v/>
      </c>
    </row>
    <row r="64" customFormat="false" ht="15" hidden="false" customHeight="false" outlineLevel="0" collapsed="false">
      <c r="A64" s="6"/>
      <c r="B64" s="14"/>
      <c r="C64" s="6"/>
      <c r="D64" s="6"/>
      <c r="E64" s="16"/>
      <c r="F64" s="6"/>
      <c r="G64" s="6"/>
      <c r="H64" s="6"/>
      <c r="I64" s="6"/>
      <c r="J64" s="20" t="str">
        <f aca="false">IF(OR(E64="",F64=""),"",E64*F64/12)</f>
        <v/>
      </c>
      <c r="K64" s="21" t="str">
        <f aca="false">IF(E64="","",INDEX('Approval routing'!$A$18:$A$20,MATCH(E64,'Approval routing'!$B$18:$B$20,1)))</f>
        <v/>
      </c>
      <c r="L64" s="21" t="str">
        <f aca="false">IF(E64="","",IF(OR(G64="Personal data",G64="Sensitive or regulated",H64="Yes"),"High",IF(OR(E64&gt;=100000,D64="IT and software"),"Medium","Low")))</f>
        <v/>
      </c>
      <c r="M64" s="21" t="str">
        <f aca="false">IF(J64="","",INDEX('Approval routing'!$B$5:$B$8,MATCH(J64,'Approval routing'!$A$5:$A$8,1))&amp;IF(AND(L64="High",OR(G64="Personal data",G64="Sensitive or regulated")),", "&amp;'Approval routing'!$B$12,"")&amp;IF(AND(L64="High",H64="Yes"),", "&amp;'Approval routing'!$B$13,"")&amp;IF(D64="IT and software",", "&amp;'Approval routing'!$B$14,""))</f>
        <v/>
      </c>
    </row>
    <row r="65" customFormat="false" ht="15" hidden="false" customHeight="false" outlineLevel="0" collapsed="false">
      <c r="A65" s="6"/>
      <c r="B65" s="14"/>
      <c r="C65" s="6"/>
      <c r="D65" s="6"/>
      <c r="E65" s="16"/>
      <c r="F65" s="6"/>
      <c r="G65" s="6"/>
      <c r="H65" s="6"/>
      <c r="I65" s="6"/>
      <c r="J65" s="20" t="str">
        <f aca="false">IF(OR(E65="",F65=""),"",E65*F65/12)</f>
        <v/>
      </c>
      <c r="K65" s="21" t="str">
        <f aca="false">IF(E65="","",INDEX('Approval routing'!$A$18:$A$20,MATCH(E65,'Approval routing'!$B$18:$B$20,1)))</f>
        <v/>
      </c>
      <c r="L65" s="21" t="str">
        <f aca="false">IF(E65="","",IF(OR(G65="Personal data",G65="Sensitive or regulated",H65="Yes"),"High",IF(OR(E65&gt;=100000,D65="IT and software"),"Medium","Low")))</f>
        <v/>
      </c>
      <c r="M65" s="21" t="str">
        <f aca="false">IF(J65="","",INDEX('Approval routing'!$B$5:$B$8,MATCH(J65,'Approval routing'!$A$5:$A$8,1))&amp;IF(AND(L65="High",OR(G65="Personal data",G65="Sensitive or regulated")),", "&amp;'Approval routing'!$B$12,"")&amp;IF(AND(L65="High",H65="Yes"),", "&amp;'Approval routing'!$B$13,"")&amp;IF(D65="IT and software",", "&amp;'Approval routing'!$B$14,""))</f>
        <v/>
      </c>
    </row>
    <row r="66" customFormat="false" ht="15" hidden="false" customHeight="false" outlineLevel="0" collapsed="false">
      <c r="A66" s="6"/>
      <c r="B66" s="14"/>
      <c r="C66" s="6"/>
      <c r="D66" s="6"/>
      <c r="E66" s="16"/>
      <c r="F66" s="6"/>
      <c r="G66" s="6"/>
      <c r="H66" s="6"/>
      <c r="I66" s="6"/>
      <c r="J66" s="20" t="str">
        <f aca="false">IF(OR(E66="",F66=""),"",E66*F66/12)</f>
        <v/>
      </c>
      <c r="K66" s="21" t="str">
        <f aca="false">IF(E66="","",INDEX('Approval routing'!$A$18:$A$20,MATCH(E66,'Approval routing'!$B$18:$B$20,1)))</f>
        <v/>
      </c>
      <c r="L66" s="21" t="str">
        <f aca="false">IF(E66="","",IF(OR(G66="Personal data",G66="Sensitive or regulated",H66="Yes"),"High",IF(OR(E66&gt;=100000,D66="IT and software"),"Medium","Low")))</f>
        <v/>
      </c>
      <c r="M66" s="21" t="str">
        <f aca="false">IF(J66="","",INDEX('Approval routing'!$B$5:$B$8,MATCH(J66,'Approval routing'!$A$5:$A$8,1))&amp;IF(AND(L66="High",OR(G66="Personal data",G66="Sensitive or regulated")),", "&amp;'Approval routing'!$B$12,"")&amp;IF(AND(L66="High",H66="Yes"),", "&amp;'Approval routing'!$B$13,"")&amp;IF(D66="IT and software",", "&amp;'Approval routing'!$B$14,""))</f>
        <v/>
      </c>
    </row>
    <row r="67" customFormat="false" ht="15" hidden="false" customHeight="false" outlineLevel="0" collapsed="false">
      <c r="A67" s="6"/>
      <c r="B67" s="14"/>
      <c r="C67" s="6"/>
      <c r="D67" s="6"/>
      <c r="E67" s="16"/>
      <c r="F67" s="6"/>
      <c r="G67" s="6"/>
      <c r="H67" s="6"/>
      <c r="I67" s="6"/>
      <c r="J67" s="20" t="str">
        <f aca="false">IF(OR(E67="",F67=""),"",E67*F67/12)</f>
        <v/>
      </c>
      <c r="K67" s="21" t="str">
        <f aca="false">IF(E67="","",INDEX('Approval routing'!$A$18:$A$20,MATCH(E67,'Approval routing'!$B$18:$B$20,1)))</f>
        <v/>
      </c>
      <c r="L67" s="21" t="str">
        <f aca="false">IF(E67="","",IF(OR(G67="Personal data",G67="Sensitive or regulated",H67="Yes"),"High",IF(OR(E67&gt;=100000,D67="IT and software"),"Medium","Low")))</f>
        <v/>
      </c>
      <c r="M67" s="21" t="str">
        <f aca="false">IF(J67="","",INDEX('Approval routing'!$B$5:$B$8,MATCH(J67,'Approval routing'!$A$5:$A$8,1))&amp;IF(AND(L67="High",OR(G67="Personal data",G67="Sensitive or regulated")),", "&amp;'Approval routing'!$B$12,"")&amp;IF(AND(L67="High",H67="Yes"),", "&amp;'Approval routing'!$B$13,"")&amp;IF(D67="IT and software",", "&amp;'Approval routing'!$B$14,""))</f>
        <v/>
      </c>
    </row>
    <row r="68" customFormat="false" ht="15" hidden="false" customHeight="false" outlineLevel="0" collapsed="false">
      <c r="A68" s="6"/>
      <c r="B68" s="14"/>
      <c r="C68" s="6"/>
      <c r="D68" s="6"/>
      <c r="E68" s="16"/>
      <c r="F68" s="6"/>
      <c r="G68" s="6"/>
      <c r="H68" s="6"/>
      <c r="I68" s="6"/>
      <c r="J68" s="20" t="str">
        <f aca="false">IF(OR(E68="",F68=""),"",E68*F68/12)</f>
        <v/>
      </c>
      <c r="K68" s="21" t="str">
        <f aca="false">IF(E68="","",INDEX('Approval routing'!$A$18:$A$20,MATCH(E68,'Approval routing'!$B$18:$B$20,1)))</f>
        <v/>
      </c>
      <c r="L68" s="21" t="str">
        <f aca="false">IF(E68="","",IF(OR(G68="Personal data",G68="Sensitive or regulated",H68="Yes"),"High",IF(OR(E68&gt;=100000,D68="IT and software"),"Medium","Low")))</f>
        <v/>
      </c>
      <c r="M68" s="21" t="str">
        <f aca="false">IF(J68="","",INDEX('Approval routing'!$B$5:$B$8,MATCH(J68,'Approval routing'!$A$5:$A$8,1))&amp;IF(AND(L68="High",OR(G68="Personal data",G68="Sensitive or regulated")),", "&amp;'Approval routing'!$B$12,"")&amp;IF(AND(L68="High",H68="Yes"),", "&amp;'Approval routing'!$B$13,"")&amp;IF(D68="IT and software",", "&amp;'Approval routing'!$B$14,""))</f>
        <v/>
      </c>
    </row>
    <row r="69" customFormat="false" ht="15" hidden="false" customHeight="false" outlineLevel="0" collapsed="false">
      <c r="A69" s="6"/>
      <c r="B69" s="14"/>
      <c r="C69" s="6"/>
      <c r="D69" s="6"/>
      <c r="E69" s="16"/>
      <c r="F69" s="6"/>
      <c r="G69" s="6"/>
      <c r="H69" s="6"/>
      <c r="I69" s="6"/>
      <c r="J69" s="20" t="str">
        <f aca="false">IF(OR(E69="",F69=""),"",E69*F69/12)</f>
        <v/>
      </c>
      <c r="K69" s="21" t="str">
        <f aca="false">IF(E69="","",INDEX('Approval routing'!$A$18:$A$20,MATCH(E69,'Approval routing'!$B$18:$B$20,1)))</f>
        <v/>
      </c>
      <c r="L69" s="21" t="str">
        <f aca="false">IF(E69="","",IF(OR(G69="Personal data",G69="Sensitive or regulated",H69="Yes"),"High",IF(OR(E69&gt;=100000,D69="IT and software"),"Medium","Low")))</f>
        <v/>
      </c>
      <c r="M69" s="21" t="str">
        <f aca="false">IF(J69="","",INDEX('Approval routing'!$B$5:$B$8,MATCH(J69,'Approval routing'!$A$5:$A$8,1))&amp;IF(AND(L69="High",OR(G69="Personal data",G69="Sensitive or regulated")),", "&amp;'Approval routing'!$B$12,"")&amp;IF(AND(L69="High",H69="Yes"),", "&amp;'Approval routing'!$B$13,"")&amp;IF(D69="IT and software",", "&amp;'Approval routing'!$B$14,""))</f>
        <v/>
      </c>
    </row>
    <row r="70" customFormat="false" ht="15" hidden="false" customHeight="false" outlineLevel="0" collapsed="false">
      <c r="A70" s="6"/>
      <c r="B70" s="14"/>
      <c r="C70" s="6"/>
      <c r="D70" s="6"/>
      <c r="E70" s="16"/>
      <c r="F70" s="6"/>
      <c r="G70" s="6"/>
      <c r="H70" s="6"/>
      <c r="I70" s="6"/>
      <c r="J70" s="20" t="str">
        <f aca="false">IF(OR(E70="",F70=""),"",E70*F70/12)</f>
        <v/>
      </c>
      <c r="K70" s="21" t="str">
        <f aca="false">IF(E70="","",INDEX('Approval routing'!$A$18:$A$20,MATCH(E70,'Approval routing'!$B$18:$B$20,1)))</f>
        <v/>
      </c>
      <c r="L70" s="21" t="str">
        <f aca="false">IF(E70="","",IF(OR(G70="Personal data",G70="Sensitive or regulated",H70="Yes"),"High",IF(OR(E70&gt;=100000,D70="IT and software"),"Medium","Low")))</f>
        <v/>
      </c>
      <c r="M70" s="21" t="str">
        <f aca="false">IF(J70="","",INDEX('Approval routing'!$B$5:$B$8,MATCH(J70,'Approval routing'!$A$5:$A$8,1))&amp;IF(AND(L70="High",OR(G70="Personal data",G70="Sensitive or regulated")),", "&amp;'Approval routing'!$B$12,"")&amp;IF(AND(L70="High",H70="Yes"),", "&amp;'Approval routing'!$B$13,"")&amp;IF(D70="IT and software",", "&amp;'Approval routing'!$B$14,""))</f>
        <v/>
      </c>
    </row>
    <row r="71" customFormat="false" ht="15" hidden="false" customHeight="false" outlineLevel="0" collapsed="false">
      <c r="A71" s="6"/>
      <c r="B71" s="14"/>
      <c r="C71" s="6"/>
      <c r="D71" s="6"/>
      <c r="E71" s="16"/>
      <c r="F71" s="6"/>
      <c r="G71" s="6"/>
      <c r="H71" s="6"/>
      <c r="I71" s="6"/>
      <c r="J71" s="20" t="str">
        <f aca="false">IF(OR(E71="",F71=""),"",E71*F71/12)</f>
        <v/>
      </c>
      <c r="K71" s="21" t="str">
        <f aca="false">IF(E71="","",INDEX('Approval routing'!$A$18:$A$20,MATCH(E71,'Approval routing'!$B$18:$B$20,1)))</f>
        <v/>
      </c>
      <c r="L71" s="21" t="str">
        <f aca="false">IF(E71="","",IF(OR(G71="Personal data",G71="Sensitive or regulated",H71="Yes"),"High",IF(OR(E71&gt;=100000,D71="IT and software"),"Medium","Low")))</f>
        <v/>
      </c>
      <c r="M71" s="21" t="str">
        <f aca="false">IF(J71="","",INDEX('Approval routing'!$B$5:$B$8,MATCH(J71,'Approval routing'!$A$5:$A$8,1))&amp;IF(AND(L71="High",OR(G71="Personal data",G71="Sensitive or regulated")),", "&amp;'Approval routing'!$B$12,"")&amp;IF(AND(L71="High",H71="Yes"),", "&amp;'Approval routing'!$B$13,"")&amp;IF(D71="IT and software",", "&amp;'Approval routing'!$B$14,""))</f>
        <v/>
      </c>
    </row>
    <row r="72" customFormat="false" ht="15" hidden="false" customHeight="false" outlineLevel="0" collapsed="false">
      <c r="A72" s="6"/>
      <c r="B72" s="14"/>
      <c r="C72" s="6"/>
      <c r="D72" s="6"/>
      <c r="E72" s="16"/>
      <c r="F72" s="6"/>
      <c r="G72" s="6"/>
      <c r="H72" s="6"/>
      <c r="I72" s="6"/>
      <c r="J72" s="20" t="str">
        <f aca="false">IF(OR(E72="",F72=""),"",E72*F72/12)</f>
        <v/>
      </c>
      <c r="K72" s="21" t="str">
        <f aca="false">IF(E72="","",INDEX('Approval routing'!$A$18:$A$20,MATCH(E72,'Approval routing'!$B$18:$B$20,1)))</f>
        <v/>
      </c>
      <c r="L72" s="21" t="str">
        <f aca="false">IF(E72="","",IF(OR(G72="Personal data",G72="Sensitive or regulated",H72="Yes"),"High",IF(OR(E72&gt;=100000,D72="IT and software"),"Medium","Low")))</f>
        <v/>
      </c>
      <c r="M72" s="21" t="str">
        <f aca="false">IF(J72="","",INDEX('Approval routing'!$B$5:$B$8,MATCH(J72,'Approval routing'!$A$5:$A$8,1))&amp;IF(AND(L72="High",OR(G72="Personal data",G72="Sensitive or regulated")),", "&amp;'Approval routing'!$B$12,"")&amp;IF(AND(L72="High",H72="Yes"),", "&amp;'Approval routing'!$B$13,"")&amp;IF(D72="IT and software",", "&amp;'Approval routing'!$B$14,""))</f>
        <v/>
      </c>
    </row>
    <row r="73" customFormat="false" ht="15" hidden="false" customHeight="false" outlineLevel="0" collapsed="false">
      <c r="A73" s="6"/>
      <c r="B73" s="14"/>
      <c r="C73" s="6"/>
      <c r="D73" s="6"/>
      <c r="E73" s="16"/>
      <c r="F73" s="6"/>
      <c r="G73" s="6"/>
      <c r="H73" s="6"/>
      <c r="I73" s="6"/>
      <c r="J73" s="20" t="str">
        <f aca="false">IF(OR(E73="",F73=""),"",E73*F73/12)</f>
        <v/>
      </c>
      <c r="K73" s="21" t="str">
        <f aca="false">IF(E73="","",INDEX('Approval routing'!$A$18:$A$20,MATCH(E73,'Approval routing'!$B$18:$B$20,1)))</f>
        <v/>
      </c>
      <c r="L73" s="21" t="str">
        <f aca="false">IF(E73="","",IF(OR(G73="Personal data",G73="Sensitive or regulated",H73="Yes"),"High",IF(OR(E73&gt;=100000,D73="IT and software"),"Medium","Low")))</f>
        <v/>
      </c>
      <c r="M73" s="21" t="str">
        <f aca="false">IF(J73="","",INDEX('Approval routing'!$B$5:$B$8,MATCH(J73,'Approval routing'!$A$5:$A$8,1))&amp;IF(AND(L73="High",OR(G73="Personal data",G73="Sensitive or regulated")),", "&amp;'Approval routing'!$B$12,"")&amp;IF(AND(L73="High",H73="Yes"),", "&amp;'Approval routing'!$B$13,"")&amp;IF(D73="IT and software",", "&amp;'Approval routing'!$B$14,""))</f>
        <v/>
      </c>
    </row>
    <row r="74" customFormat="false" ht="15" hidden="false" customHeight="false" outlineLevel="0" collapsed="false">
      <c r="A74" s="6"/>
      <c r="B74" s="14"/>
      <c r="C74" s="6"/>
      <c r="D74" s="6"/>
      <c r="E74" s="16"/>
      <c r="F74" s="6"/>
      <c r="G74" s="6"/>
      <c r="H74" s="6"/>
      <c r="I74" s="6"/>
      <c r="J74" s="20" t="str">
        <f aca="false">IF(OR(E74="",F74=""),"",E74*F74/12)</f>
        <v/>
      </c>
      <c r="K74" s="21" t="str">
        <f aca="false">IF(E74="","",INDEX('Approval routing'!$A$18:$A$20,MATCH(E74,'Approval routing'!$B$18:$B$20,1)))</f>
        <v/>
      </c>
      <c r="L74" s="21" t="str">
        <f aca="false">IF(E74="","",IF(OR(G74="Personal data",G74="Sensitive or regulated",H74="Yes"),"High",IF(OR(E74&gt;=100000,D74="IT and software"),"Medium","Low")))</f>
        <v/>
      </c>
      <c r="M74" s="21" t="str">
        <f aca="false">IF(J74="","",INDEX('Approval routing'!$B$5:$B$8,MATCH(J74,'Approval routing'!$A$5:$A$8,1))&amp;IF(AND(L74="High",OR(G74="Personal data",G74="Sensitive or regulated")),", "&amp;'Approval routing'!$B$12,"")&amp;IF(AND(L74="High",H74="Yes"),", "&amp;'Approval routing'!$B$13,"")&amp;IF(D74="IT and software",", "&amp;'Approval routing'!$B$14,""))</f>
        <v/>
      </c>
    </row>
    <row r="75" customFormat="false" ht="15" hidden="false" customHeight="false" outlineLevel="0" collapsed="false">
      <c r="A75" s="6"/>
      <c r="B75" s="14"/>
      <c r="C75" s="6"/>
      <c r="D75" s="6"/>
      <c r="E75" s="16"/>
      <c r="F75" s="6"/>
      <c r="G75" s="6"/>
      <c r="H75" s="6"/>
      <c r="I75" s="6"/>
      <c r="J75" s="20" t="str">
        <f aca="false">IF(OR(E75="",F75=""),"",E75*F75/12)</f>
        <v/>
      </c>
      <c r="K75" s="21" t="str">
        <f aca="false">IF(E75="","",INDEX('Approval routing'!$A$18:$A$20,MATCH(E75,'Approval routing'!$B$18:$B$20,1)))</f>
        <v/>
      </c>
      <c r="L75" s="21" t="str">
        <f aca="false">IF(E75="","",IF(OR(G75="Personal data",G75="Sensitive or regulated",H75="Yes"),"High",IF(OR(E75&gt;=100000,D75="IT and software"),"Medium","Low")))</f>
        <v/>
      </c>
      <c r="M75" s="21" t="str">
        <f aca="false">IF(J75="","",INDEX('Approval routing'!$B$5:$B$8,MATCH(J75,'Approval routing'!$A$5:$A$8,1))&amp;IF(AND(L75="High",OR(G75="Personal data",G75="Sensitive or regulated")),", "&amp;'Approval routing'!$B$12,"")&amp;IF(AND(L75="High",H75="Yes"),", "&amp;'Approval routing'!$B$13,"")&amp;IF(D75="IT and software",", "&amp;'Approval routing'!$B$14,""))</f>
        <v/>
      </c>
    </row>
    <row r="76" customFormat="false" ht="15" hidden="false" customHeight="false" outlineLevel="0" collapsed="false">
      <c r="A76" s="6"/>
      <c r="B76" s="14"/>
      <c r="C76" s="6"/>
      <c r="D76" s="6"/>
      <c r="E76" s="16"/>
      <c r="F76" s="6"/>
      <c r="G76" s="6"/>
      <c r="H76" s="6"/>
      <c r="I76" s="6"/>
      <c r="J76" s="20" t="str">
        <f aca="false">IF(OR(E76="",F76=""),"",E76*F76/12)</f>
        <v/>
      </c>
      <c r="K76" s="21" t="str">
        <f aca="false">IF(E76="","",INDEX('Approval routing'!$A$18:$A$20,MATCH(E76,'Approval routing'!$B$18:$B$20,1)))</f>
        <v/>
      </c>
      <c r="L76" s="21" t="str">
        <f aca="false">IF(E76="","",IF(OR(G76="Personal data",G76="Sensitive or regulated",H76="Yes"),"High",IF(OR(E76&gt;=100000,D76="IT and software"),"Medium","Low")))</f>
        <v/>
      </c>
      <c r="M76" s="21" t="str">
        <f aca="false">IF(J76="","",INDEX('Approval routing'!$B$5:$B$8,MATCH(J76,'Approval routing'!$A$5:$A$8,1))&amp;IF(AND(L76="High",OR(G76="Personal data",G76="Sensitive or regulated")),", "&amp;'Approval routing'!$B$12,"")&amp;IF(AND(L76="High",H76="Yes"),", "&amp;'Approval routing'!$B$13,"")&amp;IF(D76="IT and software",", "&amp;'Approval routing'!$B$14,""))</f>
        <v/>
      </c>
    </row>
    <row r="77" customFormat="false" ht="15" hidden="false" customHeight="false" outlineLevel="0" collapsed="false">
      <c r="A77" s="6"/>
      <c r="B77" s="14"/>
      <c r="C77" s="6"/>
      <c r="D77" s="6"/>
      <c r="E77" s="16"/>
      <c r="F77" s="6"/>
      <c r="G77" s="6"/>
      <c r="H77" s="6"/>
      <c r="I77" s="6"/>
      <c r="J77" s="20" t="str">
        <f aca="false">IF(OR(E77="",F77=""),"",E77*F77/12)</f>
        <v/>
      </c>
      <c r="K77" s="21" t="str">
        <f aca="false">IF(E77="","",INDEX('Approval routing'!$A$18:$A$20,MATCH(E77,'Approval routing'!$B$18:$B$20,1)))</f>
        <v/>
      </c>
      <c r="L77" s="21" t="str">
        <f aca="false">IF(E77="","",IF(OR(G77="Personal data",G77="Sensitive or regulated",H77="Yes"),"High",IF(OR(E77&gt;=100000,D77="IT and software"),"Medium","Low")))</f>
        <v/>
      </c>
      <c r="M77" s="21" t="str">
        <f aca="false">IF(J77="","",INDEX('Approval routing'!$B$5:$B$8,MATCH(J77,'Approval routing'!$A$5:$A$8,1))&amp;IF(AND(L77="High",OR(G77="Personal data",G77="Sensitive or regulated")),", "&amp;'Approval routing'!$B$12,"")&amp;IF(AND(L77="High",H77="Yes"),", "&amp;'Approval routing'!$B$13,"")&amp;IF(D77="IT and software",", "&amp;'Approval routing'!$B$14,""))</f>
        <v/>
      </c>
    </row>
    <row r="78" customFormat="false" ht="15" hidden="false" customHeight="false" outlineLevel="0" collapsed="false">
      <c r="A78" s="6"/>
      <c r="B78" s="14"/>
      <c r="C78" s="6"/>
      <c r="D78" s="6"/>
      <c r="E78" s="16"/>
      <c r="F78" s="6"/>
      <c r="G78" s="6"/>
      <c r="H78" s="6"/>
      <c r="I78" s="6"/>
      <c r="J78" s="20" t="str">
        <f aca="false">IF(OR(E78="",F78=""),"",E78*F78/12)</f>
        <v/>
      </c>
      <c r="K78" s="21" t="str">
        <f aca="false">IF(E78="","",INDEX('Approval routing'!$A$18:$A$20,MATCH(E78,'Approval routing'!$B$18:$B$20,1)))</f>
        <v/>
      </c>
      <c r="L78" s="21" t="str">
        <f aca="false">IF(E78="","",IF(OR(G78="Personal data",G78="Sensitive or regulated",H78="Yes"),"High",IF(OR(E78&gt;=100000,D78="IT and software"),"Medium","Low")))</f>
        <v/>
      </c>
      <c r="M78" s="21" t="str">
        <f aca="false">IF(J78="","",INDEX('Approval routing'!$B$5:$B$8,MATCH(J78,'Approval routing'!$A$5:$A$8,1))&amp;IF(AND(L78="High",OR(G78="Personal data",G78="Sensitive or regulated")),", "&amp;'Approval routing'!$B$12,"")&amp;IF(AND(L78="High",H78="Yes"),", "&amp;'Approval routing'!$B$13,"")&amp;IF(D78="IT and software",", "&amp;'Approval routing'!$B$14,""))</f>
        <v/>
      </c>
    </row>
    <row r="79" customFormat="false" ht="15" hidden="false" customHeight="false" outlineLevel="0" collapsed="false">
      <c r="A79" s="6"/>
      <c r="B79" s="14"/>
      <c r="C79" s="6"/>
      <c r="D79" s="6"/>
      <c r="E79" s="16"/>
      <c r="F79" s="6"/>
      <c r="G79" s="6"/>
      <c r="H79" s="6"/>
      <c r="I79" s="6"/>
      <c r="J79" s="20" t="str">
        <f aca="false">IF(OR(E79="",F79=""),"",E79*F79/12)</f>
        <v/>
      </c>
      <c r="K79" s="21" t="str">
        <f aca="false">IF(E79="","",INDEX('Approval routing'!$A$18:$A$20,MATCH(E79,'Approval routing'!$B$18:$B$20,1)))</f>
        <v/>
      </c>
      <c r="L79" s="21" t="str">
        <f aca="false">IF(E79="","",IF(OR(G79="Personal data",G79="Sensitive or regulated",H79="Yes"),"High",IF(OR(E79&gt;=100000,D79="IT and software"),"Medium","Low")))</f>
        <v/>
      </c>
      <c r="M79" s="21" t="str">
        <f aca="false">IF(J79="","",INDEX('Approval routing'!$B$5:$B$8,MATCH(J79,'Approval routing'!$A$5:$A$8,1))&amp;IF(AND(L79="High",OR(G79="Personal data",G79="Sensitive or regulated")),", "&amp;'Approval routing'!$B$12,"")&amp;IF(AND(L79="High",H79="Yes"),", "&amp;'Approval routing'!$B$13,"")&amp;IF(D79="IT and software",", "&amp;'Approval routing'!$B$14,""))</f>
        <v/>
      </c>
    </row>
    <row r="80" customFormat="false" ht="15" hidden="false" customHeight="false" outlineLevel="0" collapsed="false">
      <c r="A80" s="6"/>
      <c r="B80" s="14"/>
      <c r="C80" s="6"/>
      <c r="D80" s="6"/>
      <c r="E80" s="16"/>
      <c r="F80" s="6"/>
      <c r="G80" s="6"/>
      <c r="H80" s="6"/>
      <c r="I80" s="6"/>
      <c r="J80" s="20" t="str">
        <f aca="false">IF(OR(E80="",F80=""),"",E80*F80/12)</f>
        <v/>
      </c>
      <c r="K80" s="21" t="str">
        <f aca="false">IF(E80="","",INDEX('Approval routing'!$A$18:$A$20,MATCH(E80,'Approval routing'!$B$18:$B$20,1)))</f>
        <v/>
      </c>
      <c r="L80" s="21" t="str">
        <f aca="false">IF(E80="","",IF(OR(G80="Personal data",G80="Sensitive or regulated",H80="Yes"),"High",IF(OR(E80&gt;=100000,D80="IT and software"),"Medium","Low")))</f>
        <v/>
      </c>
      <c r="M80" s="21" t="str">
        <f aca="false">IF(J80="","",INDEX('Approval routing'!$B$5:$B$8,MATCH(J80,'Approval routing'!$A$5:$A$8,1))&amp;IF(AND(L80="High",OR(G80="Personal data",G80="Sensitive or regulated")),", "&amp;'Approval routing'!$B$12,"")&amp;IF(AND(L80="High",H80="Yes"),", "&amp;'Approval routing'!$B$13,"")&amp;IF(D80="IT and software",", "&amp;'Approval routing'!$B$14,""))</f>
        <v/>
      </c>
    </row>
    <row r="81" customFormat="false" ht="15" hidden="false" customHeight="false" outlineLevel="0" collapsed="false">
      <c r="A81" s="6"/>
      <c r="B81" s="14"/>
      <c r="C81" s="6"/>
      <c r="D81" s="6"/>
      <c r="E81" s="16"/>
      <c r="F81" s="6"/>
      <c r="G81" s="6"/>
      <c r="H81" s="6"/>
      <c r="I81" s="6"/>
      <c r="J81" s="20" t="str">
        <f aca="false">IF(OR(E81="",F81=""),"",E81*F81/12)</f>
        <v/>
      </c>
      <c r="K81" s="21" t="str">
        <f aca="false">IF(E81="","",INDEX('Approval routing'!$A$18:$A$20,MATCH(E81,'Approval routing'!$B$18:$B$20,1)))</f>
        <v/>
      </c>
      <c r="L81" s="21" t="str">
        <f aca="false">IF(E81="","",IF(OR(G81="Personal data",G81="Sensitive or regulated",H81="Yes"),"High",IF(OR(E81&gt;=100000,D81="IT and software"),"Medium","Low")))</f>
        <v/>
      </c>
      <c r="M81" s="21" t="str">
        <f aca="false">IF(J81="","",INDEX('Approval routing'!$B$5:$B$8,MATCH(J81,'Approval routing'!$A$5:$A$8,1))&amp;IF(AND(L81="High",OR(G81="Personal data",G81="Sensitive or regulated")),", "&amp;'Approval routing'!$B$12,"")&amp;IF(AND(L81="High",H81="Yes"),", "&amp;'Approval routing'!$B$13,"")&amp;IF(D81="IT and software",", "&amp;'Approval routing'!$B$14,""))</f>
        <v/>
      </c>
    </row>
    <row r="82" customFormat="false" ht="15" hidden="false" customHeight="false" outlineLevel="0" collapsed="false">
      <c r="A82" s="6"/>
      <c r="B82" s="14"/>
      <c r="C82" s="6"/>
      <c r="D82" s="6"/>
      <c r="E82" s="16"/>
      <c r="F82" s="6"/>
      <c r="G82" s="6"/>
      <c r="H82" s="6"/>
      <c r="I82" s="6"/>
      <c r="J82" s="20" t="str">
        <f aca="false">IF(OR(E82="",F82=""),"",E82*F82/12)</f>
        <v/>
      </c>
      <c r="K82" s="21" t="str">
        <f aca="false">IF(E82="","",INDEX('Approval routing'!$A$18:$A$20,MATCH(E82,'Approval routing'!$B$18:$B$20,1)))</f>
        <v/>
      </c>
      <c r="L82" s="21" t="str">
        <f aca="false">IF(E82="","",IF(OR(G82="Personal data",G82="Sensitive or regulated",H82="Yes"),"High",IF(OR(E82&gt;=100000,D82="IT and software"),"Medium","Low")))</f>
        <v/>
      </c>
      <c r="M82" s="21" t="str">
        <f aca="false">IF(J82="","",INDEX('Approval routing'!$B$5:$B$8,MATCH(J82,'Approval routing'!$A$5:$A$8,1))&amp;IF(AND(L82="High",OR(G82="Personal data",G82="Sensitive or regulated")),", "&amp;'Approval routing'!$B$12,"")&amp;IF(AND(L82="High",H82="Yes"),", "&amp;'Approval routing'!$B$13,"")&amp;IF(D82="IT and software",", "&amp;'Approval routing'!$B$14,""))</f>
        <v/>
      </c>
    </row>
    <row r="83" customFormat="false" ht="15" hidden="false" customHeight="false" outlineLevel="0" collapsed="false">
      <c r="A83" s="6"/>
      <c r="B83" s="14"/>
      <c r="C83" s="6"/>
      <c r="D83" s="6"/>
      <c r="E83" s="16"/>
      <c r="F83" s="6"/>
      <c r="G83" s="6"/>
      <c r="H83" s="6"/>
      <c r="I83" s="6"/>
      <c r="J83" s="20" t="str">
        <f aca="false">IF(OR(E83="",F83=""),"",E83*F83/12)</f>
        <v/>
      </c>
      <c r="K83" s="21" t="str">
        <f aca="false">IF(E83="","",INDEX('Approval routing'!$A$18:$A$20,MATCH(E83,'Approval routing'!$B$18:$B$20,1)))</f>
        <v/>
      </c>
      <c r="L83" s="21" t="str">
        <f aca="false">IF(E83="","",IF(OR(G83="Personal data",G83="Sensitive or regulated",H83="Yes"),"High",IF(OR(E83&gt;=100000,D83="IT and software"),"Medium","Low")))</f>
        <v/>
      </c>
      <c r="M83" s="21" t="str">
        <f aca="false">IF(J83="","",INDEX('Approval routing'!$B$5:$B$8,MATCH(J83,'Approval routing'!$A$5:$A$8,1))&amp;IF(AND(L83="High",OR(G83="Personal data",G83="Sensitive or regulated")),", "&amp;'Approval routing'!$B$12,"")&amp;IF(AND(L83="High",H83="Yes"),", "&amp;'Approval routing'!$B$13,"")&amp;IF(D83="IT and software",", "&amp;'Approval routing'!$B$14,""))</f>
        <v/>
      </c>
    </row>
    <row r="84" customFormat="false" ht="15" hidden="false" customHeight="false" outlineLevel="0" collapsed="false">
      <c r="A84" s="6"/>
      <c r="B84" s="14"/>
      <c r="C84" s="6"/>
      <c r="D84" s="6"/>
      <c r="E84" s="16"/>
      <c r="F84" s="6"/>
      <c r="G84" s="6"/>
      <c r="H84" s="6"/>
      <c r="I84" s="6"/>
      <c r="J84" s="20" t="str">
        <f aca="false">IF(OR(E84="",F84=""),"",E84*F84/12)</f>
        <v/>
      </c>
      <c r="K84" s="21" t="str">
        <f aca="false">IF(E84="","",INDEX('Approval routing'!$A$18:$A$20,MATCH(E84,'Approval routing'!$B$18:$B$20,1)))</f>
        <v/>
      </c>
      <c r="L84" s="21" t="str">
        <f aca="false">IF(E84="","",IF(OR(G84="Personal data",G84="Sensitive or regulated",H84="Yes"),"High",IF(OR(E84&gt;=100000,D84="IT and software"),"Medium","Low")))</f>
        <v/>
      </c>
      <c r="M84" s="21" t="str">
        <f aca="false">IF(J84="","",INDEX('Approval routing'!$B$5:$B$8,MATCH(J84,'Approval routing'!$A$5:$A$8,1))&amp;IF(AND(L84="High",OR(G84="Personal data",G84="Sensitive or regulated")),", "&amp;'Approval routing'!$B$12,"")&amp;IF(AND(L84="High",H84="Yes"),", "&amp;'Approval routing'!$B$13,"")&amp;IF(D84="IT and software",", "&amp;'Approval routing'!$B$14,""))</f>
        <v/>
      </c>
    </row>
    <row r="85" customFormat="false" ht="15" hidden="false" customHeight="false" outlineLevel="0" collapsed="false">
      <c r="A85" s="6"/>
      <c r="B85" s="14"/>
      <c r="C85" s="6"/>
      <c r="D85" s="6"/>
      <c r="E85" s="16"/>
      <c r="F85" s="6"/>
      <c r="G85" s="6"/>
      <c r="H85" s="6"/>
      <c r="I85" s="6"/>
      <c r="J85" s="20" t="str">
        <f aca="false">IF(OR(E85="",F85=""),"",E85*F85/12)</f>
        <v/>
      </c>
      <c r="K85" s="21" t="str">
        <f aca="false">IF(E85="","",INDEX('Approval routing'!$A$18:$A$20,MATCH(E85,'Approval routing'!$B$18:$B$20,1)))</f>
        <v/>
      </c>
      <c r="L85" s="21" t="str">
        <f aca="false">IF(E85="","",IF(OR(G85="Personal data",G85="Sensitive or regulated",H85="Yes"),"High",IF(OR(E85&gt;=100000,D85="IT and software"),"Medium","Low")))</f>
        <v/>
      </c>
      <c r="M85" s="21" t="str">
        <f aca="false">IF(J85="","",INDEX('Approval routing'!$B$5:$B$8,MATCH(J85,'Approval routing'!$A$5:$A$8,1))&amp;IF(AND(L85="High",OR(G85="Personal data",G85="Sensitive or regulated")),", "&amp;'Approval routing'!$B$12,"")&amp;IF(AND(L85="High",H85="Yes"),", "&amp;'Approval routing'!$B$13,"")&amp;IF(D85="IT and software",", "&amp;'Approval routing'!$B$14,""))</f>
        <v/>
      </c>
    </row>
    <row r="86" customFormat="false" ht="15" hidden="false" customHeight="false" outlineLevel="0" collapsed="false">
      <c r="A86" s="6"/>
      <c r="B86" s="14"/>
      <c r="C86" s="6"/>
      <c r="D86" s="6"/>
      <c r="E86" s="16"/>
      <c r="F86" s="6"/>
      <c r="G86" s="6"/>
      <c r="H86" s="6"/>
      <c r="I86" s="6"/>
      <c r="J86" s="20" t="str">
        <f aca="false">IF(OR(E86="",F86=""),"",E86*F86/12)</f>
        <v/>
      </c>
      <c r="K86" s="21" t="str">
        <f aca="false">IF(E86="","",INDEX('Approval routing'!$A$18:$A$20,MATCH(E86,'Approval routing'!$B$18:$B$20,1)))</f>
        <v/>
      </c>
      <c r="L86" s="21" t="str">
        <f aca="false">IF(E86="","",IF(OR(G86="Personal data",G86="Sensitive or regulated",H86="Yes"),"High",IF(OR(E86&gt;=100000,D86="IT and software"),"Medium","Low")))</f>
        <v/>
      </c>
      <c r="M86" s="21" t="str">
        <f aca="false">IF(J86="","",INDEX('Approval routing'!$B$5:$B$8,MATCH(J86,'Approval routing'!$A$5:$A$8,1))&amp;IF(AND(L86="High",OR(G86="Personal data",G86="Sensitive or regulated")),", "&amp;'Approval routing'!$B$12,"")&amp;IF(AND(L86="High",H86="Yes"),", "&amp;'Approval routing'!$B$13,"")&amp;IF(D86="IT and software",", "&amp;'Approval routing'!$B$14,""))</f>
        <v/>
      </c>
    </row>
    <row r="87" customFormat="false" ht="15" hidden="false" customHeight="false" outlineLevel="0" collapsed="false">
      <c r="A87" s="6"/>
      <c r="B87" s="14"/>
      <c r="C87" s="6"/>
      <c r="D87" s="6"/>
      <c r="E87" s="16"/>
      <c r="F87" s="6"/>
      <c r="G87" s="6"/>
      <c r="H87" s="6"/>
      <c r="I87" s="6"/>
      <c r="J87" s="20" t="str">
        <f aca="false">IF(OR(E87="",F87=""),"",E87*F87/12)</f>
        <v/>
      </c>
      <c r="K87" s="21" t="str">
        <f aca="false">IF(E87="","",INDEX('Approval routing'!$A$18:$A$20,MATCH(E87,'Approval routing'!$B$18:$B$20,1)))</f>
        <v/>
      </c>
      <c r="L87" s="21" t="str">
        <f aca="false">IF(E87="","",IF(OR(G87="Personal data",G87="Sensitive or regulated",H87="Yes"),"High",IF(OR(E87&gt;=100000,D87="IT and software"),"Medium","Low")))</f>
        <v/>
      </c>
      <c r="M87" s="21" t="str">
        <f aca="false">IF(J87="","",INDEX('Approval routing'!$B$5:$B$8,MATCH(J87,'Approval routing'!$A$5:$A$8,1))&amp;IF(AND(L87="High",OR(G87="Personal data",G87="Sensitive or regulated")),", "&amp;'Approval routing'!$B$12,"")&amp;IF(AND(L87="High",H87="Yes"),", "&amp;'Approval routing'!$B$13,"")&amp;IF(D87="IT and software",", "&amp;'Approval routing'!$B$14,""))</f>
        <v/>
      </c>
    </row>
    <row r="88" customFormat="false" ht="15" hidden="false" customHeight="false" outlineLevel="0" collapsed="false">
      <c r="A88" s="6"/>
      <c r="B88" s="14"/>
      <c r="C88" s="6"/>
      <c r="D88" s="6"/>
      <c r="E88" s="16"/>
      <c r="F88" s="6"/>
      <c r="G88" s="6"/>
      <c r="H88" s="6"/>
      <c r="I88" s="6"/>
      <c r="J88" s="20" t="str">
        <f aca="false">IF(OR(E88="",F88=""),"",E88*F88/12)</f>
        <v/>
      </c>
      <c r="K88" s="21" t="str">
        <f aca="false">IF(E88="","",INDEX('Approval routing'!$A$18:$A$20,MATCH(E88,'Approval routing'!$B$18:$B$20,1)))</f>
        <v/>
      </c>
      <c r="L88" s="21" t="str">
        <f aca="false">IF(E88="","",IF(OR(G88="Personal data",G88="Sensitive or regulated",H88="Yes"),"High",IF(OR(E88&gt;=100000,D88="IT and software"),"Medium","Low")))</f>
        <v/>
      </c>
      <c r="M88" s="21" t="str">
        <f aca="false">IF(J88="","",INDEX('Approval routing'!$B$5:$B$8,MATCH(J88,'Approval routing'!$A$5:$A$8,1))&amp;IF(AND(L88="High",OR(G88="Personal data",G88="Sensitive or regulated")),", "&amp;'Approval routing'!$B$12,"")&amp;IF(AND(L88="High",H88="Yes"),", "&amp;'Approval routing'!$B$13,"")&amp;IF(D88="IT and software",", "&amp;'Approval routing'!$B$14,""))</f>
        <v/>
      </c>
    </row>
    <row r="89" customFormat="false" ht="15" hidden="false" customHeight="false" outlineLevel="0" collapsed="false">
      <c r="A89" s="6"/>
      <c r="B89" s="14"/>
      <c r="C89" s="6"/>
      <c r="D89" s="6"/>
      <c r="E89" s="16"/>
      <c r="F89" s="6"/>
      <c r="G89" s="6"/>
      <c r="H89" s="6"/>
      <c r="I89" s="6"/>
      <c r="J89" s="20" t="str">
        <f aca="false">IF(OR(E89="",F89=""),"",E89*F89/12)</f>
        <v/>
      </c>
      <c r="K89" s="21" t="str">
        <f aca="false">IF(E89="","",INDEX('Approval routing'!$A$18:$A$20,MATCH(E89,'Approval routing'!$B$18:$B$20,1)))</f>
        <v/>
      </c>
      <c r="L89" s="21" t="str">
        <f aca="false">IF(E89="","",IF(OR(G89="Personal data",G89="Sensitive or regulated",H89="Yes"),"High",IF(OR(E89&gt;=100000,D89="IT and software"),"Medium","Low")))</f>
        <v/>
      </c>
      <c r="M89" s="21" t="str">
        <f aca="false">IF(J89="","",INDEX('Approval routing'!$B$5:$B$8,MATCH(J89,'Approval routing'!$A$5:$A$8,1))&amp;IF(AND(L89="High",OR(G89="Personal data",G89="Sensitive or regulated")),", "&amp;'Approval routing'!$B$12,"")&amp;IF(AND(L89="High",H89="Yes"),", "&amp;'Approval routing'!$B$13,"")&amp;IF(D89="IT and software",", "&amp;'Approval routing'!$B$14,""))</f>
        <v/>
      </c>
    </row>
    <row r="90" customFormat="false" ht="15" hidden="false" customHeight="false" outlineLevel="0" collapsed="false">
      <c r="A90" s="6"/>
      <c r="B90" s="14"/>
      <c r="C90" s="6"/>
      <c r="D90" s="6"/>
      <c r="E90" s="16"/>
      <c r="F90" s="6"/>
      <c r="G90" s="6"/>
      <c r="H90" s="6"/>
      <c r="I90" s="6"/>
      <c r="J90" s="20" t="str">
        <f aca="false">IF(OR(E90="",F90=""),"",E90*F90/12)</f>
        <v/>
      </c>
      <c r="K90" s="21" t="str">
        <f aca="false">IF(E90="","",INDEX('Approval routing'!$A$18:$A$20,MATCH(E90,'Approval routing'!$B$18:$B$20,1)))</f>
        <v/>
      </c>
      <c r="L90" s="21" t="str">
        <f aca="false">IF(E90="","",IF(OR(G90="Personal data",G90="Sensitive or regulated",H90="Yes"),"High",IF(OR(E90&gt;=100000,D90="IT and software"),"Medium","Low")))</f>
        <v/>
      </c>
      <c r="M90" s="21" t="str">
        <f aca="false">IF(J90="","",INDEX('Approval routing'!$B$5:$B$8,MATCH(J90,'Approval routing'!$A$5:$A$8,1))&amp;IF(AND(L90="High",OR(G90="Personal data",G90="Sensitive or regulated")),", "&amp;'Approval routing'!$B$12,"")&amp;IF(AND(L90="High",H90="Yes"),", "&amp;'Approval routing'!$B$13,"")&amp;IF(D90="IT and software",", "&amp;'Approval routing'!$B$14,""))</f>
        <v/>
      </c>
    </row>
    <row r="91" customFormat="false" ht="15" hidden="false" customHeight="false" outlineLevel="0" collapsed="false">
      <c r="A91" s="6"/>
      <c r="B91" s="14"/>
      <c r="C91" s="6"/>
      <c r="D91" s="6"/>
      <c r="E91" s="16"/>
      <c r="F91" s="6"/>
      <c r="G91" s="6"/>
      <c r="H91" s="6"/>
      <c r="I91" s="6"/>
      <c r="J91" s="20" t="str">
        <f aca="false">IF(OR(E91="",F91=""),"",E91*F91/12)</f>
        <v/>
      </c>
      <c r="K91" s="21" t="str">
        <f aca="false">IF(E91="","",INDEX('Approval routing'!$A$18:$A$20,MATCH(E91,'Approval routing'!$B$18:$B$20,1)))</f>
        <v/>
      </c>
      <c r="L91" s="21" t="str">
        <f aca="false">IF(E91="","",IF(OR(G91="Personal data",G91="Sensitive or regulated",H91="Yes"),"High",IF(OR(E91&gt;=100000,D91="IT and software"),"Medium","Low")))</f>
        <v/>
      </c>
      <c r="M91" s="21" t="str">
        <f aca="false">IF(J91="","",INDEX('Approval routing'!$B$5:$B$8,MATCH(J91,'Approval routing'!$A$5:$A$8,1))&amp;IF(AND(L91="High",OR(G91="Personal data",G91="Sensitive or regulated")),", "&amp;'Approval routing'!$B$12,"")&amp;IF(AND(L91="High",H91="Yes"),", "&amp;'Approval routing'!$B$13,"")&amp;IF(D91="IT and software",", "&amp;'Approval routing'!$B$14,""))</f>
        <v/>
      </c>
    </row>
    <row r="92" customFormat="false" ht="15" hidden="false" customHeight="false" outlineLevel="0" collapsed="false">
      <c r="A92" s="6"/>
      <c r="B92" s="14"/>
      <c r="C92" s="6"/>
      <c r="D92" s="6"/>
      <c r="E92" s="16"/>
      <c r="F92" s="6"/>
      <c r="G92" s="6"/>
      <c r="H92" s="6"/>
      <c r="I92" s="6"/>
      <c r="J92" s="20" t="str">
        <f aca="false">IF(OR(E92="",F92=""),"",E92*F92/12)</f>
        <v/>
      </c>
      <c r="K92" s="21" t="str">
        <f aca="false">IF(E92="","",INDEX('Approval routing'!$A$18:$A$20,MATCH(E92,'Approval routing'!$B$18:$B$20,1)))</f>
        <v/>
      </c>
      <c r="L92" s="21" t="str">
        <f aca="false">IF(E92="","",IF(OR(G92="Personal data",G92="Sensitive or regulated",H92="Yes"),"High",IF(OR(E92&gt;=100000,D92="IT and software"),"Medium","Low")))</f>
        <v/>
      </c>
      <c r="M92" s="21" t="str">
        <f aca="false">IF(J92="","",INDEX('Approval routing'!$B$5:$B$8,MATCH(J92,'Approval routing'!$A$5:$A$8,1))&amp;IF(AND(L92="High",OR(G92="Personal data",G92="Sensitive or regulated")),", "&amp;'Approval routing'!$B$12,"")&amp;IF(AND(L92="High",H92="Yes"),", "&amp;'Approval routing'!$B$13,"")&amp;IF(D92="IT and software",", "&amp;'Approval routing'!$B$14,""))</f>
        <v/>
      </c>
    </row>
    <row r="93" customFormat="false" ht="15" hidden="false" customHeight="false" outlineLevel="0" collapsed="false">
      <c r="A93" s="6"/>
      <c r="B93" s="14"/>
      <c r="C93" s="6"/>
      <c r="D93" s="6"/>
      <c r="E93" s="16"/>
      <c r="F93" s="6"/>
      <c r="G93" s="6"/>
      <c r="H93" s="6"/>
      <c r="I93" s="6"/>
      <c r="J93" s="20" t="str">
        <f aca="false">IF(OR(E93="",F93=""),"",E93*F93/12)</f>
        <v/>
      </c>
      <c r="K93" s="21" t="str">
        <f aca="false">IF(E93="","",INDEX('Approval routing'!$A$18:$A$20,MATCH(E93,'Approval routing'!$B$18:$B$20,1)))</f>
        <v/>
      </c>
      <c r="L93" s="21" t="str">
        <f aca="false">IF(E93="","",IF(OR(G93="Personal data",G93="Sensitive or regulated",H93="Yes"),"High",IF(OR(E93&gt;=100000,D93="IT and software"),"Medium","Low")))</f>
        <v/>
      </c>
      <c r="M93" s="21" t="str">
        <f aca="false">IF(J93="","",INDEX('Approval routing'!$B$5:$B$8,MATCH(J93,'Approval routing'!$A$5:$A$8,1))&amp;IF(AND(L93="High",OR(G93="Personal data",G93="Sensitive or regulated")),", "&amp;'Approval routing'!$B$12,"")&amp;IF(AND(L93="High",H93="Yes"),", "&amp;'Approval routing'!$B$13,"")&amp;IF(D93="IT and software",", "&amp;'Approval routing'!$B$14,""))</f>
        <v/>
      </c>
    </row>
    <row r="94" customFormat="false" ht="15" hidden="false" customHeight="false" outlineLevel="0" collapsed="false">
      <c r="A94" s="6"/>
      <c r="B94" s="14"/>
      <c r="C94" s="6"/>
      <c r="D94" s="6"/>
      <c r="E94" s="16"/>
      <c r="F94" s="6"/>
      <c r="G94" s="6"/>
      <c r="H94" s="6"/>
      <c r="I94" s="6"/>
      <c r="J94" s="20" t="str">
        <f aca="false">IF(OR(E94="",F94=""),"",E94*F94/12)</f>
        <v/>
      </c>
      <c r="K94" s="21" t="str">
        <f aca="false">IF(E94="","",INDEX('Approval routing'!$A$18:$A$20,MATCH(E94,'Approval routing'!$B$18:$B$20,1)))</f>
        <v/>
      </c>
      <c r="L94" s="21" t="str">
        <f aca="false">IF(E94="","",IF(OR(G94="Personal data",G94="Sensitive or regulated",H94="Yes"),"High",IF(OR(E94&gt;=100000,D94="IT and software"),"Medium","Low")))</f>
        <v/>
      </c>
      <c r="M94" s="21" t="str">
        <f aca="false">IF(J94="","",INDEX('Approval routing'!$B$5:$B$8,MATCH(J94,'Approval routing'!$A$5:$A$8,1))&amp;IF(AND(L94="High",OR(G94="Personal data",G94="Sensitive or regulated")),", "&amp;'Approval routing'!$B$12,"")&amp;IF(AND(L94="High",H94="Yes"),", "&amp;'Approval routing'!$B$13,"")&amp;IF(D94="IT and software",", "&amp;'Approval routing'!$B$14,""))</f>
        <v/>
      </c>
    </row>
    <row r="95" customFormat="false" ht="15" hidden="false" customHeight="false" outlineLevel="0" collapsed="false">
      <c r="A95" s="6"/>
      <c r="B95" s="14"/>
      <c r="C95" s="6"/>
      <c r="D95" s="6"/>
      <c r="E95" s="16"/>
      <c r="F95" s="6"/>
      <c r="G95" s="6"/>
      <c r="H95" s="6"/>
      <c r="I95" s="6"/>
      <c r="J95" s="20" t="str">
        <f aca="false">IF(OR(E95="",F95=""),"",E95*F95/12)</f>
        <v/>
      </c>
      <c r="K95" s="21" t="str">
        <f aca="false">IF(E95="","",INDEX('Approval routing'!$A$18:$A$20,MATCH(E95,'Approval routing'!$B$18:$B$20,1)))</f>
        <v/>
      </c>
      <c r="L95" s="21" t="str">
        <f aca="false">IF(E95="","",IF(OR(G95="Personal data",G95="Sensitive or regulated",H95="Yes"),"High",IF(OR(E95&gt;=100000,D95="IT and software"),"Medium","Low")))</f>
        <v/>
      </c>
      <c r="M95" s="21" t="str">
        <f aca="false">IF(J95="","",INDEX('Approval routing'!$B$5:$B$8,MATCH(J95,'Approval routing'!$A$5:$A$8,1))&amp;IF(AND(L95="High",OR(G95="Personal data",G95="Sensitive or regulated")),", "&amp;'Approval routing'!$B$12,"")&amp;IF(AND(L95="High",H95="Yes"),", "&amp;'Approval routing'!$B$13,"")&amp;IF(D95="IT and software",", "&amp;'Approval routing'!$B$14,""))</f>
        <v/>
      </c>
    </row>
    <row r="96" customFormat="false" ht="15" hidden="false" customHeight="false" outlineLevel="0" collapsed="false">
      <c r="A96" s="6"/>
      <c r="B96" s="14"/>
      <c r="C96" s="6"/>
      <c r="D96" s="6"/>
      <c r="E96" s="16"/>
      <c r="F96" s="6"/>
      <c r="G96" s="6"/>
      <c r="H96" s="6"/>
      <c r="I96" s="6"/>
      <c r="J96" s="20" t="str">
        <f aca="false">IF(OR(E96="",F96=""),"",E96*F96/12)</f>
        <v/>
      </c>
      <c r="K96" s="21" t="str">
        <f aca="false">IF(E96="","",INDEX('Approval routing'!$A$18:$A$20,MATCH(E96,'Approval routing'!$B$18:$B$20,1)))</f>
        <v/>
      </c>
      <c r="L96" s="21" t="str">
        <f aca="false">IF(E96="","",IF(OR(G96="Personal data",G96="Sensitive or regulated",H96="Yes"),"High",IF(OR(E96&gt;=100000,D96="IT and software"),"Medium","Low")))</f>
        <v/>
      </c>
      <c r="M96" s="21" t="str">
        <f aca="false">IF(J96="","",INDEX('Approval routing'!$B$5:$B$8,MATCH(J96,'Approval routing'!$A$5:$A$8,1))&amp;IF(AND(L96="High",OR(G96="Personal data",G96="Sensitive or regulated")),", "&amp;'Approval routing'!$B$12,"")&amp;IF(AND(L96="High",H96="Yes"),", "&amp;'Approval routing'!$B$13,"")&amp;IF(D96="IT and software",", "&amp;'Approval routing'!$B$14,""))</f>
        <v/>
      </c>
    </row>
    <row r="97" customFormat="false" ht="15" hidden="false" customHeight="false" outlineLevel="0" collapsed="false">
      <c r="A97" s="6"/>
      <c r="B97" s="14"/>
      <c r="C97" s="6"/>
      <c r="D97" s="6"/>
      <c r="E97" s="16"/>
      <c r="F97" s="6"/>
      <c r="G97" s="6"/>
      <c r="H97" s="6"/>
      <c r="I97" s="6"/>
      <c r="J97" s="20" t="str">
        <f aca="false">IF(OR(E97="",F97=""),"",E97*F97/12)</f>
        <v/>
      </c>
      <c r="K97" s="21" t="str">
        <f aca="false">IF(E97="","",INDEX('Approval routing'!$A$18:$A$20,MATCH(E97,'Approval routing'!$B$18:$B$20,1)))</f>
        <v/>
      </c>
      <c r="L97" s="21" t="str">
        <f aca="false">IF(E97="","",IF(OR(G97="Personal data",G97="Sensitive or regulated",H97="Yes"),"High",IF(OR(E97&gt;=100000,D97="IT and software"),"Medium","Low")))</f>
        <v/>
      </c>
      <c r="M97" s="21" t="str">
        <f aca="false">IF(J97="","",INDEX('Approval routing'!$B$5:$B$8,MATCH(J97,'Approval routing'!$A$5:$A$8,1))&amp;IF(AND(L97="High",OR(G97="Personal data",G97="Sensitive or regulated")),", "&amp;'Approval routing'!$B$12,"")&amp;IF(AND(L97="High",H97="Yes"),", "&amp;'Approval routing'!$B$13,"")&amp;IF(D97="IT and software",", "&amp;'Approval routing'!$B$14,""))</f>
        <v/>
      </c>
    </row>
    <row r="98" customFormat="false" ht="15" hidden="false" customHeight="false" outlineLevel="0" collapsed="false">
      <c r="A98" s="6"/>
      <c r="B98" s="14"/>
      <c r="C98" s="6"/>
      <c r="D98" s="6"/>
      <c r="E98" s="16"/>
      <c r="F98" s="6"/>
      <c r="G98" s="6"/>
      <c r="H98" s="6"/>
      <c r="I98" s="6"/>
      <c r="J98" s="20" t="str">
        <f aca="false">IF(OR(E98="",F98=""),"",E98*F98/12)</f>
        <v/>
      </c>
      <c r="K98" s="21" t="str">
        <f aca="false">IF(E98="","",INDEX('Approval routing'!$A$18:$A$20,MATCH(E98,'Approval routing'!$B$18:$B$20,1)))</f>
        <v/>
      </c>
      <c r="L98" s="21" t="str">
        <f aca="false">IF(E98="","",IF(OR(G98="Personal data",G98="Sensitive or regulated",H98="Yes"),"High",IF(OR(E98&gt;=100000,D98="IT and software"),"Medium","Low")))</f>
        <v/>
      </c>
      <c r="M98" s="21" t="str">
        <f aca="false">IF(J98="","",INDEX('Approval routing'!$B$5:$B$8,MATCH(J98,'Approval routing'!$A$5:$A$8,1))&amp;IF(AND(L98="High",OR(G98="Personal data",G98="Sensitive or regulated")),", "&amp;'Approval routing'!$B$12,"")&amp;IF(AND(L98="High",H98="Yes"),", "&amp;'Approval routing'!$B$13,"")&amp;IF(D98="IT and software",", "&amp;'Approval routing'!$B$14,""))</f>
        <v/>
      </c>
    </row>
    <row r="99" customFormat="false" ht="15" hidden="false" customHeight="false" outlineLevel="0" collapsed="false">
      <c r="A99" s="6"/>
      <c r="B99" s="14"/>
      <c r="C99" s="6"/>
      <c r="D99" s="6"/>
      <c r="E99" s="16"/>
      <c r="F99" s="6"/>
      <c r="G99" s="6"/>
      <c r="H99" s="6"/>
      <c r="I99" s="6"/>
      <c r="J99" s="20" t="str">
        <f aca="false">IF(OR(E99="",F99=""),"",E99*F99/12)</f>
        <v/>
      </c>
      <c r="K99" s="21" t="str">
        <f aca="false">IF(E99="","",INDEX('Approval routing'!$A$18:$A$20,MATCH(E99,'Approval routing'!$B$18:$B$20,1)))</f>
        <v/>
      </c>
      <c r="L99" s="21" t="str">
        <f aca="false">IF(E99="","",IF(OR(G99="Personal data",G99="Sensitive or regulated",H99="Yes"),"High",IF(OR(E99&gt;=100000,D99="IT and software"),"Medium","Low")))</f>
        <v/>
      </c>
      <c r="M99" s="21" t="str">
        <f aca="false">IF(J99="","",INDEX('Approval routing'!$B$5:$B$8,MATCH(J99,'Approval routing'!$A$5:$A$8,1))&amp;IF(AND(L99="High",OR(G99="Personal data",G99="Sensitive or regulated")),", "&amp;'Approval routing'!$B$12,"")&amp;IF(AND(L99="High",H99="Yes"),", "&amp;'Approval routing'!$B$13,"")&amp;IF(D99="IT and software",", "&amp;'Approval routing'!$B$14,""))</f>
        <v/>
      </c>
    </row>
    <row r="100" customFormat="false" ht="15" hidden="false" customHeight="false" outlineLevel="0" collapsed="false">
      <c r="A100" s="6"/>
      <c r="B100" s="14"/>
      <c r="C100" s="6"/>
      <c r="D100" s="6"/>
      <c r="E100" s="16"/>
      <c r="F100" s="6"/>
      <c r="G100" s="6"/>
      <c r="H100" s="6"/>
      <c r="I100" s="6"/>
      <c r="J100" s="20" t="str">
        <f aca="false">IF(OR(E100="",F100=""),"",E100*F100/12)</f>
        <v/>
      </c>
      <c r="K100" s="21" t="str">
        <f aca="false">IF(E100="","",INDEX('Approval routing'!$A$18:$A$20,MATCH(E100,'Approval routing'!$B$18:$B$20,1)))</f>
        <v/>
      </c>
      <c r="L100" s="21" t="str">
        <f aca="false">IF(E100="","",IF(OR(G100="Personal data",G100="Sensitive or regulated",H100="Yes"),"High",IF(OR(E100&gt;=100000,D100="IT and software"),"Medium","Low")))</f>
        <v/>
      </c>
      <c r="M100" s="21" t="str">
        <f aca="false">IF(J100="","",INDEX('Approval routing'!$B$5:$B$8,MATCH(J100,'Approval routing'!$A$5:$A$8,1))&amp;IF(AND(L100="High",OR(G100="Personal data",G100="Sensitive or regulated")),", "&amp;'Approval routing'!$B$12,"")&amp;IF(AND(L100="High",H100="Yes"),", "&amp;'Approval routing'!$B$13,"")&amp;IF(D100="IT and software",", "&amp;'Approval routing'!$B$14,""))</f>
        <v/>
      </c>
    </row>
    <row r="101" customFormat="false" ht="15" hidden="false" customHeight="false" outlineLevel="0" collapsed="false">
      <c r="A101" s="6"/>
      <c r="B101" s="14"/>
      <c r="C101" s="6"/>
      <c r="D101" s="6"/>
      <c r="E101" s="16"/>
      <c r="F101" s="6"/>
      <c r="G101" s="6"/>
      <c r="H101" s="6"/>
      <c r="I101" s="6"/>
      <c r="J101" s="20" t="str">
        <f aca="false">IF(OR(E101="",F101=""),"",E101*F101/12)</f>
        <v/>
      </c>
      <c r="K101" s="21" t="str">
        <f aca="false">IF(E101="","",INDEX('Approval routing'!$A$18:$A$20,MATCH(E101,'Approval routing'!$B$18:$B$20,1)))</f>
        <v/>
      </c>
      <c r="L101" s="21" t="str">
        <f aca="false">IF(E101="","",IF(OR(G101="Personal data",G101="Sensitive or regulated",H101="Yes"),"High",IF(OR(E101&gt;=100000,D101="IT and software"),"Medium","Low")))</f>
        <v/>
      </c>
      <c r="M101" s="21" t="str">
        <f aca="false">IF(J101="","",INDEX('Approval routing'!$B$5:$B$8,MATCH(J101,'Approval routing'!$A$5:$A$8,1))&amp;IF(AND(L101="High",OR(G101="Personal data",G101="Sensitive or regulated")),", "&amp;'Approval routing'!$B$12,"")&amp;IF(AND(L101="High",H101="Yes"),", "&amp;'Approval routing'!$B$13,"")&amp;IF(D101="IT and software",", "&amp;'Approval routing'!$B$14,""))</f>
        <v/>
      </c>
    </row>
    <row r="102" customFormat="false" ht="15" hidden="false" customHeight="false" outlineLevel="0" collapsed="false">
      <c r="A102" s="6"/>
      <c r="B102" s="14"/>
      <c r="C102" s="6"/>
      <c r="D102" s="6"/>
      <c r="E102" s="16"/>
      <c r="F102" s="6"/>
      <c r="G102" s="6"/>
      <c r="H102" s="6"/>
      <c r="I102" s="6"/>
      <c r="J102" s="20" t="str">
        <f aca="false">IF(OR(E102="",F102=""),"",E102*F102/12)</f>
        <v/>
      </c>
      <c r="K102" s="21" t="str">
        <f aca="false">IF(E102="","",INDEX('Approval routing'!$A$18:$A$20,MATCH(E102,'Approval routing'!$B$18:$B$20,1)))</f>
        <v/>
      </c>
      <c r="L102" s="21" t="str">
        <f aca="false">IF(E102="","",IF(OR(G102="Personal data",G102="Sensitive or regulated",H102="Yes"),"High",IF(OR(E102&gt;=100000,D102="IT and software"),"Medium","Low")))</f>
        <v/>
      </c>
      <c r="M102" s="21" t="str">
        <f aca="false">IF(J102="","",INDEX('Approval routing'!$B$5:$B$8,MATCH(J102,'Approval routing'!$A$5:$A$8,1))&amp;IF(AND(L102="High",OR(G102="Personal data",G102="Sensitive or regulated")),", "&amp;'Approval routing'!$B$12,"")&amp;IF(AND(L102="High",H102="Yes"),", "&amp;'Approval routing'!$B$13,"")&amp;IF(D102="IT and software",", "&amp;'Approval routing'!$B$14,""))</f>
        <v/>
      </c>
    </row>
    <row r="103" customFormat="false" ht="15" hidden="false" customHeight="false" outlineLevel="0" collapsed="false">
      <c r="A103" s="6"/>
      <c r="B103" s="14"/>
      <c r="C103" s="6"/>
      <c r="D103" s="6"/>
      <c r="E103" s="16"/>
      <c r="F103" s="6"/>
      <c r="G103" s="6"/>
      <c r="H103" s="6"/>
      <c r="I103" s="6"/>
      <c r="J103" s="20" t="str">
        <f aca="false">IF(OR(E103="",F103=""),"",E103*F103/12)</f>
        <v/>
      </c>
      <c r="K103" s="21" t="str">
        <f aca="false">IF(E103="","",INDEX('Approval routing'!$A$18:$A$20,MATCH(E103,'Approval routing'!$B$18:$B$20,1)))</f>
        <v/>
      </c>
      <c r="L103" s="21" t="str">
        <f aca="false">IF(E103="","",IF(OR(G103="Personal data",G103="Sensitive or regulated",H103="Yes"),"High",IF(OR(E103&gt;=100000,D103="IT and software"),"Medium","Low")))</f>
        <v/>
      </c>
      <c r="M103" s="21" t="str">
        <f aca="false">IF(J103="","",INDEX('Approval routing'!$B$5:$B$8,MATCH(J103,'Approval routing'!$A$5:$A$8,1))&amp;IF(AND(L103="High",OR(G103="Personal data",G103="Sensitive or regulated")),", "&amp;'Approval routing'!$B$12,"")&amp;IF(AND(L103="High",H103="Yes"),", "&amp;'Approval routing'!$B$13,"")&amp;IF(D103="IT and software",", "&amp;'Approval routing'!$B$14,""))</f>
        <v/>
      </c>
    </row>
    <row r="104" customFormat="false" ht="15" hidden="false" customHeight="false" outlineLevel="0" collapsed="false">
      <c r="A104" s="6"/>
      <c r="B104" s="14"/>
      <c r="C104" s="6"/>
      <c r="D104" s="6"/>
      <c r="E104" s="16"/>
      <c r="F104" s="6"/>
      <c r="G104" s="6"/>
      <c r="H104" s="6"/>
      <c r="I104" s="6"/>
      <c r="J104" s="20" t="str">
        <f aca="false">IF(OR(E104="",F104=""),"",E104*F104/12)</f>
        <v/>
      </c>
      <c r="K104" s="21" t="str">
        <f aca="false">IF(E104="","",INDEX('Approval routing'!$A$18:$A$20,MATCH(E104,'Approval routing'!$B$18:$B$20,1)))</f>
        <v/>
      </c>
      <c r="L104" s="21" t="str">
        <f aca="false">IF(E104="","",IF(OR(G104="Personal data",G104="Sensitive or regulated",H104="Yes"),"High",IF(OR(E104&gt;=100000,D104="IT and software"),"Medium","Low")))</f>
        <v/>
      </c>
      <c r="M104" s="21" t="str">
        <f aca="false">IF(J104="","",INDEX('Approval routing'!$B$5:$B$8,MATCH(J104,'Approval routing'!$A$5:$A$8,1))&amp;IF(AND(L104="High",OR(G104="Personal data",G104="Sensitive or regulated")),", "&amp;'Approval routing'!$B$12,"")&amp;IF(AND(L104="High",H104="Yes"),", "&amp;'Approval routing'!$B$13,"")&amp;IF(D104="IT and software",", "&amp;'Approval routing'!$B$14,""))</f>
        <v/>
      </c>
    </row>
  </sheetData>
  <dataValidations count="4">
    <dataValidation allowBlank="true" errorStyle="stop" operator="between" showDropDown="false" showErrorMessage="false" showInputMessage="false" sqref="D5:D104" type="list">
      <formula1>"Direct materials,Indirect,IT and software,Logistics,Services,Marketing"</formula1>
      <formula2>0</formula2>
    </dataValidation>
    <dataValidation allowBlank="true" errorStyle="stop" operator="between" showDropDown="false" showErrorMessage="false" showInputMessage="false" sqref="G5:G104" type="list">
      <formula1>"None,Internal,Personal data,Sensitive or regulated"</formula1>
      <formula2>0</formula2>
    </dataValidation>
    <dataValidation allowBlank="true" errorStyle="stop" operator="between" showDropDown="false" showErrorMessage="false" showInputMessage="false" sqref="H5:H104" type="list">
      <formula1>"Yes,No"</formula1>
      <formula2>0</formula2>
    </dataValidation>
    <dataValidation allowBlank="true" errorStyle="stop" operator="between" showDropDown="false" showErrorMessage="false" showInputMessage="false" sqref="I5:I104" type="list">
      <formula1>"Draft,In approval,Approved,Sourcing,Contracted,Rejected"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62"/>
  </cols>
  <sheetData>
    <row r="1" customFormat="false" ht="19.7" hidden="false" customHeight="false" outlineLevel="0" collapsed="false">
      <c r="A1" s="1" t="s">
        <v>80</v>
      </c>
    </row>
    <row r="2" customFormat="false" ht="15" hidden="false" customHeight="false" outlineLevel="0" collapsed="false">
      <c r="A2" s="2" t="s">
        <v>81</v>
      </c>
    </row>
    <row r="4" customFormat="false" ht="15" hidden="false" customHeight="false" outlineLevel="0" collapsed="false">
      <c r="A4" s="11" t="s">
        <v>82</v>
      </c>
      <c r="B4" s="11" t="s">
        <v>83</v>
      </c>
    </row>
    <row r="5" customFormat="false" ht="15" hidden="false" customHeight="false" outlineLevel="0" collapsed="false">
      <c r="A5" s="16" t="n">
        <v>0</v>
      </c>
      <c r="B5" s="6" t="s">
        <v>84</v>
      </c>
    </row>
    <row r="6" customFormat="false" ht="15" hidden="false" customHeight="false" outlineLevel="0" collapsed="false">
      <c r="A6" s="16" t="n">
        <v>10000</v>
      </c>
      <c r="B6" s="6" t="s">
        <v>85</v>
      </c>
    </row>
    <row r="7" customFormat="false" ht="15" hidden="false" customHeight="false" outlineLevel="0" collapsed="false">
      <c r="A7" s="16" t="n">
        <v>100000</v>
      </c>
      <c r="B7" s="6" t="s">
        <v>86</v>
      </c>
    </row>
    <row r="8" customFormat="false" ht="15" hidden="false" customHeight="false" outlineLevel="0" collapsed="false">
      <c r="A8" s="16" t="n">
        <v>500000</v>
      </c>
      <c r="B8" s="6" t="s">
        <v>87</v>
      </c>
    </row>
    <row r="11" customFormat="false" ht="15" hidden="false" customHeight="false" outlineLevel="0" collapsed="false">
      <c r="A11" s="11" t="s">
        <v>88</v>
      </c>
      <c r="B11" s="11" t="s">
        <v>89</v>
      </c>
    </row>
    <row r="12" customFormat="false" ht="15" hidden="false" customHeight="false" outlineLevel="0" collapsed="false">
      <c r="A12" s="8" t="s">
        <v>90</v>
      </c>
      <c r="B12" s="6" t="s">
        <v>91</v>
      </c>
    </row>
    <row r="13" customFormat="false" ht="15" hidden="false" customHeight="false" outlineLevel="0" collapsed="false">
      <c r="A13" s="8" t="s">
        <v>92</v>
      </c>
      <c r="B13" s="6" t="s">
        <v>93</v>
      </c>
    </row>
    <row r="14" customFormat="false" ht="15" hidden="false" customHeight="false" outlineLevel="0" collapsed="false">
      <c r="A14" s="8" t="s">
        <v>94</v>
      </c>
      <c r="B14" s="6" t="s">
        <v>95</v>
      </c>
    </row>
    <row r="17" customFormat="false" ht="15" hidden="false" customHeight="false" outlineLevel="0" collapsed="false">
      <c r="A17" s="11" t="s">
        <v>78</v>
      </c>
      <c r="B17" s="11" t="s">
        <v>96</v>
      </c>
    </row>
    <row r="18" customFormat="false" ht="15" hidden="false" customHeight="false" outlineLevel="0" collapsed="false">
      <c r="A18" s="6" t="s">
        <v>97</v>
      </c>
      <c r="B18" s="16" t="n">
        <v>0</v>
      </c>
    </row>
    <row r="19" customFormat="false" ht="15" hidden="false" customHeight="false" outlineLevel="0" collapsed="false">
      <c r="A19" s="6" t="s">
        <v>98</v>
      </c>
      <c r="B19" s="16" t="n">
        <v>10000</v>
      </c>
    </row>
    <row r="20" customFormat="false" ht="15" hidden="false" customHeight="false" outlineLevel="0" collapsed="false">
      <c r="A20" s="6" t="s">
        <v>99</v>
      </c>
      <c r="B20" s="16" t="n">
        <v>100000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2026-10-27T09:54:52Z</dcterms:created>
  <dc:creator>openpyxl</dc:creator>
  <dc:description/>
  <dc:language>en-US</dc:language>
  <cp:lastModifiedBy/>
  <dcterms:modified xsi:type="dcterms:W3CDTF">2026-10-27T09:54:52Z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