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<sst xmlns="http://schemas.openxmlformats.org/spreadsheetml/2006/main" count="160" uniqueCount="115">
  <si>
    <t xml:space="preserve">IT and SaaS supplier self-assessment</t>
  </si>
  <si>
    <t xml:space="preserve">Free template by EvaluationsHub · evaluationshub.com</t>
  </si>
  <si>
    <t xml:space="preserve">What it is</t>
  </si>
  <si>
    <t xml:space="preserve">A self-assessment for software, cloud and IT service suppliers covering security certification, data protection, resilience, service levels, AI use and exit.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</si>
  <si>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</si>
  <si>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</si>
  <si>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</si>
  <si>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</si>
  <si>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</si>
  <si>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</si>
  <si>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</si>
  <si>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</si>
  <si>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</si>
  <si>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</si>
  <si>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</si>
  <si>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</si>
  <si>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</si>
  <si>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</si>
  <si>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</si>
  <si>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</si>
  <si>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</si>
  <si>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</si>
  <si>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</si>
  <si>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Aligned with common information security and data protection expectations. It is not a security audit or penetration test and does not replace your legal review or data protection impact assessment.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</si>
  <si>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</si>
  <si>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https://evaluationshub.co/?utm_source=evaluationshub.com&amp;utm_medium=template-xlsx&amp;utm_campaign=it-saas-supplier-survey#/signup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</si>
  <si>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</si>
  <si>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</si>
  <si>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</si>
  <si>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</si>
  <si>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</si>
  <si>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Cloudmere Software BV</t>
  </si>
  <si>
    <t xml:space="preserve">Site address</t>
  </si>
  <si>
    <t xml:space="preserve">Example: Keizersgracht 100, Amsterdam, Netherlands</t>
  </si>
  <si>
    <t xml:space="preserve">Contact name and role</t>
  </si>
  <si>
    <t xml:space="preserve">Example: Pieter de Vries, CISO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</si>
  <si>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</si>
  <si>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</si>
  <si>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</si>
  <si>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</si>
  <si>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</si>
  <si>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</si>
  <si>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</si>
  <si>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</si>
  <si>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</si>
  <si>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</si>
  <si>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</si>
  <si>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</si>
  <si>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Security certification and governance</t>
  </si>
  <si>
    <t xml:space="preserve">Do you hold ISO/IEC 27001 certification or a SOC 2 Type II report covering the service?</t>
  </si>
  <si>
    <t xml:space="preserve">Yes</t>
  </si>
  <si>
    <t xml:space="preserve">ISO/IEC 27001 certificate valid to 2027-12-01; SOC 2 Type II report for 2025 available under NDA</t>
  </si>
  <si>
    <t xml:space="preserve">Critical</t>
  </si>
  <si>
    <t xml:space="preserve">1.2</t>
  </si>
  <si>
    <t xml:space="preserve">Do you have a named security owner and an approved information security policy?</t>
  </si>
  <si>
    <t xml:space="preserve">Standard</t>
  </si>
  <si>
    <t xml:space="preserve">1.3</t>
  </si>
  <si>
    <t xml:space="preserve">Do you run independent penetration tests at least yearly and share a summary?</t>
  </si>
  <si>
    <t xml:space="preserve">2.1</t>
  </si>
  <si>
    <t xml:space="preserve">Data protection</t>
  </si>
  <si>
    <t xml:space="preserve">Will you sign a data processing agreement that meets GDPR requirements?</t>
  </si>
  <si>
    <t xml:space="preserve">2.2</t>
  </si>
  <si>
    <t xml:space="preserve">Can you list all sub-processors and give notice before adding new ones?</t>
  </si>
  <si>
    <t xml:space="preserve">2.3</t>
  </si>
  <si>
    <t xml:space="preserve">Can you state where customer data is stored and processed, and offer data residency where required?</t>
  </si>
  <si>
    <t xml:space="preserve">2.4</t>
  </si>
  <si>
    <t xml:space="preserve">Do you support data subject requests within legal timelines?</t>
  </si>
  <si>
    <t xml:space="preserve">3.1</t>
  </si>
  <si>
    <t xml:space="preserve">Technical security</t>
  </si>
  <si>
    <t xml:space="preserve">Is customer data encrypted in transit and at rest?</t>
  </si>
  <si>
    <t xml:space="preserve">3.2</t>
  </si>
  <si>
    <t xml:space="preserve">Do you enforce multi-factor authentication and single sign-on for user and admin access?</t>
  </si>
  <si>
    <t xml:space="preserve">3.3</t>
  </si>
  <si>
    <t xml:space="preserve">Do you have a vulnerability management process with defined patch timelines?</t>
  </si>
  <si>
    <t xml:space="preserve">3.4</t>
  </si>
  <si>
    <t xml:space="preserve">Do you log and monitor security events, and keep logs for an agreed period?</t>
  </si>
  <si>
    <t xml:space="preserve">4.1</t>
  </si>
  <si>
    <t xml:space="preserve">Resilience and incidents</t>
  </si>
  <si>
    <t xml:space="preserve">Do you have tested business continuity and disaster recovery plans with stated RTO and RPO?</t>
  </si>
  <si>
    <t xml:space="preserve">4.2</t>
  </si>
  <si>
    <t xml:space="preserve">Will you notify us of security incidents affecting our data within an agreed time?</t>
  </si>
  <si>
    <t xml:space="preserve">4.3</t>
  </si>
  <si>
    <t xml:space="preserve">Do you meet sector requirements where relevant (for example DORA or NIS2)?</t>
  </si>
  <si>
    <t xml:space="preserve">5.1</t>
  </si>
  <si>
    <t xml:space="preserve">Service and support</t>
  </si>
  <si>
    <t xml:space="preserve">Do you offer a contractual uptime commitment with service credits?</t>
  </si>
  <si>
    <t xml:space="preserve">5.2</t>
  </si>
  <si>
    <t xml:space="preserve">Do you publish service status and maintenance windows?</t>
  </si>
  <si>
    <t xml:space="preserve">5.3</t>
  </si>
  <si>
    <t xml:space="preserve">Do you have defined support hours, severity levels and response times?</t>
  </si>
  <si>
    <t xml:space="preserve">6.1</t>
  </si>
  <si>
    <t xml:space="preserve">AI and data use</t>
  </si>
  <si>
    <t xml:space="preserve">Do you use customer data to train AI models, and can customers opt out?</t>
  </si>
  <si>
    <t xml:space="preserve">6.2</t>
  </si>
  <si>
    <t xml:space="preserve">Do you document which AI features are used in the service and how outputs are controlled?</t>
  </si>
  <si>
    <t xml:space="preserve">7.1</t>
  </si>
  <si>
    <t xml:space="preserve">Exit and ESG</t>
  </si>
  <si>
    <t xml:space="preserve">Can you return all customer data in a usable format and confirm deletion at contract end?</t>
  </si>
  <si>
    <t xml:space="preserve">7.2</t>
  </si>
  <si>
    <t xml:space="preserve">Do you report on data centre energy use or emissions for the service?</t>
  </si>
  <si>
    <t xml:space="preserve">7.3</t>
  </si>
  <si>
    <t xml:space="preserve">Have you signed or adopted a supplier code of conduct?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</si>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</sst>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it-saas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it-saas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79.8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35.0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23.8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8" t="s">
        <v>55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23.85" hidden="false" customHeight="false" outlineLevel="0" collapsed="false">
      <c r="A11" s="8" t="s">
        <v>56</v>
      </c>
      <c r="B11" s="8" t="s">
        <v>48</v>
      </c>
      <c r="C11" s="8" t="s">
        <v>57</v>
      </c>
      <c r="D11" s="6"/>
      <c r="E11" s="6"/>
      <c r="F11" s="8" t="s">
        <v>55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15" hidden="false" customHeight="false" outlineLevel="0" collapsed="false">
      <c r="A12" s="8" t="s">
        <v>58</v>
      </c>
      <c r="B12" s="8" t="s">
        <v>59</v>
      </c>
      <c r="C12" s="8" t="s">
        <v>60</v>
      </c>
      <c r="D12" s="6"/>
      <c r="E12" s="6"/>
      <c r="F12" s="16" t="s">
        <v>52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15" hidden="false" customHeight="false" outlineLevel="0" collapsed="false">
      <c r="A13" s="8" t="s">
        <v>61</v>
      </c>
      <c r="B13" s="8" t="s">
        <v>59</v>
      </c>
      <c r="C13" s="8" t="s">
        <v>62</v>
      </c>
      <c r="D13" s="6"/>
      <c r="E13" s="6"/>
      <c r="F13" s="16" t="s">
        <v>52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23.85" hidden="false" customHeight="false" outlineLevel="0" collapsed="false">
      <c r="A14" s="8" t="s">
        <v>63</v>
      </c>
      <c r="B14" s="8" t="s">
        <v>59</v>
      </c>
      <c r="C14" s="8" t="s">
        <v>64</v>
      </c>
      <c r="D14" s="6"/>
      <c r="E14" s="6"/>
      <c r="F14" s="8" t="s">
        <v>55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15" hidden="false" customHeight="false" outlineLevel="0" collapsed="false">
      <c r="A15" s="8" t="s">
        <v>65</v>
      </c>
      <c r="B15" s="8" t="s">
        <v>59</v>
      </c>
      <c r="C15" s="8" t="s">
        <v>66</v>
      </c>
      <c r="D15" s="6"/>
      <c r="E15" s="6"/>
      <c r="F15" s="8" t="s">
        <v>55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15" hidden="false" customHeight="false" outlineLevel="0" collapsed="false">
      <c r="A16" s="8" t="s">
        <v>67</v>
      </c>
      <c r="B16" s="8" t="s">
        <v>68</v>
      </c>
      <c r="C16" s="8" t="s">
        <v>69</v>
      </c>
      <c r="D16" s="6"/>
      <c r="E16" s="6"/>
      <c r="F16" s="16" t="s">
        <v>52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23.85" hidden="false" customHeight="false" outlineLevel="0" collapsed="false">
      <c r="A17" s="8" t="s">
        <v>70</v>
      </c>
      <c r="B17" s="8" t="s">
        <v>68</v>
      </c>
      <c r="C17" s="8" t="s">
        <v>71</v>
      </c>
      <c r="D17" s="6"/>
      <c r="E17" s="6"/>
      <c r="F17" s="16" t="s">
        <v>52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15" hidden="false" customHeight="false" outlineLevel="0" collapsed="false">
      <c r="A18" s="8" t="s">
        <v>72</v>
      </c>
      <c r="B18" s="8" t="s">
        <v>68</v>
      </c>
      <c r="C18" s="8" t="s">
        <v>73</v>
      </c>
      <c r="D18" s="6"/>
      <c r="E18" s="6"/>
      <c r="F18" s="8" t="s">
        <v>55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74</v>
      </c>
      <c r="B19" s="8" t="s">
        <v>68</v>
      </c>
      <c r="C19" s="8" t="s">
        <v>75</v>
      </c>
      <c r="D19" s="6"/>
      <c r="E19" s="6"/>
      <c r="F19" s="8" t="s">
        <v>55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23.85" hidden="false" customHeight="false" outlineLevel="0" collapsed="false">
      <c r="A20" s="8" t="s">
        <v>76</v>
      </c>
      <c r="B20" s="8" t="s">
        <v>77</v>
      </c>
      <c r="C20" s="8" t="s">
        <v>78</v>
      </c>
      <c r="D20" s="6"/>
      <c r="E20" s="6"/>
      <c r="F20" s="16" t="s">
        <v>52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79</v>
      </c>
      <c r="B21" s="8" t="s">
        <v>77</v>
      </c>
      <c r="C21" s="8" t="s">
        <v>80</v>
      </c>
      <c r="D21" s="6"/>
      <c r="E21" s="6"/>
      <c r="F21" s="16" t="s">
        <v>52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81</v>
      </c>
      <c r="B22" s="8" t="s">
        <v>77</v>
      </c>
      <c r="C22" s="8" t="s">
        <v>82</v>
      </c>
      <c r="D22" s="6"/>
      <c r="E22" s="6"/>
      <c r="F22" s="8" t="s">
        <v>55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15" hidden="false" customHeight="false" outlineLevel="0" collapsed="false">
      <c r="A23" s="8" t="s">
        <v>83</v>
      </c>
      <c r="B23" s="8" t="s">
        <v>84</v>
      </c>
      <c r="C23" s="8" t="s">
        <v>85</v>
      </c>
      <c r="D23" s="6"/>
      <c r="E23" s="6"/>
      <c r="F23" s="8" t="s">
        <v>55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15" hidden="false" customHeight="false" outlineLevel="0" collapsed="false">
      <c r="A24" s="8" t="s">
        <v>86</v>
      </c>
      <c r="B24" s="8" t="s">
        <v>84</v>
      </c>
      <c r="C24" s="8" t="s">
        <v>87</v>
      </c>
      <c r="D24" s="6"/>
      <c r="E24" s="6"/>
      <c r="F24" s="8" t="s">
        <v>55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15" hidden="false" customHeight="false" outlineLevel="0" collapsed="false">
      <c r="A25" s="8" t="s">
        <v>88</v>
      </c>
      <c r="B25" s="8" t="s">
        <v>84</v>
      </c>
      <c r="C25" s="8" t="s">
        <v>89</v>
      </c>
      <c r="D25" s="6"/>
      <c r="E25" s="6"/>
      <c r="F25" s="8" t="s">
        <v>55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15" hidden="false" customHeight="false" outlineLevel="0" collapsed="false">
      <c r="A26" s="8" t="s">
        <v>90</v>
      </c>
      <c r="B26" s="8" t="s">
        <v>91</v>
      </c>
      <c r="C26" s="8" t="s">
        <v>92</v>
      </c>
      <c r="D26" s="6"/>
      <c r="E26" s="6"/>
      <c r="F26" s="16" t="s">
        <v>52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7" customFormat="false" ht="23.85" hidden="false" customHeight="false" outlineLevel="0" collapsed="false">
      <c r="A27" s="8" t="s">
        <v>93</v>
      </c>
      <c r="B27" s="8" t="s">
        <v>91</v>
      </c>
      <c r="C27" s="8" t="s">
        <v>94</v>
      </c>
      <c r="D27" s="6"/>
      <c r="E27" s="6"/>
      <c r="F27" s="8" t="s">
        <v>55</v>
      </c>
      <c r="G27" s="17" t="str">
        <f aca="false">IF(D27="Yes",2,IF(D27="Partly",1,IF(D27="No",0,"")))</f>
        <v/>
      </c>
      <c r="H27" s="17" t="str">
        <f aca="false">IF(OR(D27="",D27="N.A."),"",2)</f>
        <v/>
      </c>
      <c r="I27" s="18" t="str">
        <f aca="false">IF(AND(F27="Critical",D27="No"),"Yes","")</f>
        <v/>
      </c>
    </row>
    <row r="28" customFormat="false" ht="23.85" hidden="false" customHeight="false" outlineLevel="0" collapsed="false">
      <c r="A28" s="8" t="s">
        <v>95</v>
      </c>
      <c r="B28" s="8" t="s">
        <v>96</v>
      </c>
      <c r="C28" s="8" t="s">
        <v>97</v>
      </c>
      <c r="D28" s="6"/>
      <c r="E28" s="6"/>
      <c r="F28" s="16" t="s">
        <v>52</v>
      </c>
      <c r="G28" s="17" t="str">
        <f aca="false">IF(D28="Yes",2,IF(D28="Partly",1,IF(D28="No",0,"")))</f>
        <v/>
      </c>
      <c r="H28" s="17" t="str">
        <f aca="false">IF(OR(D28="",D28="N.A."),"",2)</f>
        <v/>
      </c>
      <c r="I28" s="18" t="str">
        <f aca="false">IF(AND(F28="Critical",D28="No"),"Yes","")</f>
        <v/>
      </c>
    </row>
    <row r="29" customFormat="false" ht="15" hidden="false" customHeight="false" outlineLevel="0" collapsed="false">
      <c r="A29" s="8" t="s">
        <v>98</v>
      </c>
      <c r="B29" s="8" t="s">
        <v>96</v>
      </c>
      <c r="C29" s="8" t="s">
        <v>99</v>
      </c>
      <c r="D29" s="6"/>
      <c r="E29" s="6"/>
      <c r="F29" s="8" t="s">
        <v>55</v>
      </c>
      <c r="G29" s="17" t="str">
        <f aca="false">IF(D29="Yes",2,IF(D29="Partly",1,IF(D29="No",0,"")))</f>
        <v/>
      </c>
      <c r="H29" s="17" t="str">
        <f aca="false">IF(OR(D29="",D29="N.A."),"",2)</f>
        <v/>
      </c>
      <c r="I29" s="18" t="str">
        <f aca="false">IF(AND(F29="Critical",D29="No"),"Yes","")</f>
        <v/>
      </c>
    </row>
    <row r="30" customFormat="false" ht="15" hidden="false" customHeight="false" outlineLevel="0" collapsed="false">
      <c r="A30" s="8" t="s">
        <v>100</v>
      </c>
      <c r="B30" s="8" t="s">
        <v>96</v>
      </c>
      <c r="C30" s="8" t="s">
        <v>101</v>
      </c>
      <c r="D30" s="6"/>
      <c r="E30" s="6"/>
      <c r="F30" s="8" t="s">
        <v>55</v>
      </c>
      <c r="G30" s="17" t="str">
        <f aca="false">IF(D30="Yes",2,IF(D30="Partly",1,IF(D30="No",0,"")))</f>
        <v/>
      </c>
      <c r="H30" s="17" t="str">
        <f aca="false">IF(OR(D30="",D30="N.A."),"",2)</f>
        <v/>
      </c>
      <c r="I30" s="18" t="str">
        <f aca="false">IF(AND(F30="Critical",D30="No"),"Yes","")</f>
        <v/>
      </c>
    </row>
    <row r="32" customFormat="false" ht="15" hidden="false" customHeight="false" outlineLevel="0" collapsed="false">
      <c r="C32" s="13" t="s">
        <v>102</v>
      </c>
    </row>
  </sheetData>
  <mergeCells count="4">
    <mergeCell ref="B3:C3"/>
    <mergeCell ref="B4:C4"/>
    <mergeCell ref="B5:C5"/>
    <mergeCell ref="B6:C6"/>
  </mergeCells>
  <conditionalFormatting sqref="I9:I30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30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103</v>
      </c>
    </row>
    <row r="2" customFormat="false" ht="15" hidden="false" customHeight="false" outlineLevel="0" collapsed="false">
      <c r="A2" s="2" t="s">
        <v>104</v>
      </c>
    </row>
    <row r="4" customFormat="false" ht="15" hidden="false" customHeight="false" outlineLevel="0" collapsed="false">
      <c r="A4" s="14" t="s">
        <v>39</v>
      </c>
      <c r="B4" s="14" t="s">
        <v>105</v>
      </c>
      <c r="C4" s="14" t="s">
        <v>44</v>
      </c>
      <c r="D4" s="14" t="s">
        <v>45</v>
      </c>
      <c r="E4" s="14" t="s">
        <v>106</v>
      </c>
      <c r="F4" s="14" t="s">
        <v>107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COUNTA(Questionnaire!D9:D11)&amp;" of 3"</f>
        <v>1 of 3</v>
      </c>
      <c r="C5" s="8" t="n">
        <f aca="false">SUM(Questionnaire!G9:G11)</f>
        <v>2</v>
      </c>
      <c r="D5" s="8" t="n">
        <f aca="false">SUM(Questionnaire!H9:H11)</f>
        <v>2</v>
      </c>
      <c r="E5" s="19" t="n">
        <f aca="false">IF(D5=0,"",C5/D5)</f>
        <v>1</v>
      </c>
      <c r="F5" s="8" t="n">
        <f aca="false">COUNTIF(Questionnaire!I9:I11,"Yes")</f>
        <v>0</v>
      </c>
    </row>
    <row r="6" customFormat="false" ht="15" hidden="false" customHeight="false" outlineLevel="0" collapsed="false">
      <c r="A6" s="11" t="s">
        <v>59</v>
      </c>
      <c r="B6" s="8" t="str">
        <f aca="false">COUNTA(Questionnaire!D12:D15)&amp;" of 4"</f>
        <v>0 of 4</v>
      </c>
      <c r="C6" s="8" t="n">
        <f aca="false">SUM(Questionnaire!G12:G15)</f>
        <v>0</v>
      </c>
      <c r="D6" s="8" t="n">
        <f aca="false">SUM(Questionnaire!H12:H15)</f>
        <v>0</v>
      </c>
      <c r="E6" s="19" t="str">
        <f aca="false">IF(D6=0,"",C6/D6)</f>
        <v/>
      </c>
      <c r="F6" s="8" t="n">
        <f aca="false">COUNTIF(Questionnaire!I12:I15,"Yes")</f>
        <v>0</v>
      </c>
    </row>
    <row r="7" customFormat="false" ht="15" hidden="false" customHeight="false" outlineLevel="0" collapsed="false">
      <c r="A7" s="11" t="s">
        <v>68</v>
      </c>
      <c r="B7" s="8" t="str">
        <f aca="false">COUNTA(Questionnaire!D16:D19)&amp;" of 4"</f>
        <v>0 of 4</v>
      </c>
      <c r="C7" s="8" t="n">
        <f aca="false">SUM(Questionnaire!G16:G19)</f>
        <v>0</v>
      </c>
      <c r="D7" s="8" t="n">
        <f aca="false">SUM(Questionnaire!H16:H19)</f>
        <v>0</v>
      </c>
      <c r="E7" s="19" t="str">
        <f aca="false">IF(D7=0,"",C7/D7)</f>
        <v/>
      </c>
      <c r="F7" s="8" t="n">
        <f aca="false">COUNTIF(Questionnaire!I16:I19,"Yes")</f>
        <v>0</v>
      </c>
    </row>
    <row r="8" customFormat="false" ht="15" hidden="false" customHeight="false" outlineLevel="0" collapsed="false">
      <c r="A8" s="11" t="s">
        <v>77</v>
      </c>
      <c r="B8" s="8" t="str">
        <f aca="false">COUNTA(Questionnaire!D20:D22)&amp;" of 3"</f>
        <v>0 of 3</v>
      </c>
      <c r="C8" s="8" t="n">
        <f aca="false">SUM(Questionnaire!G20:G22)</f>
        <v>0</v>
      </c>
      <c r="D8" s="8" t="n">
        <f aca="false">SUM(Questionnaire!H20:H22)</f>
        <v>0</v>
      </c>
      <c r="E8" s="19" t="str">
        <f aca="false">IF(D8=0,"",C8/D8)</f>
        <v/>
      </c>
      <c r="F8" s="8" t="n">
        <f aca="false">COUNTIF(Questionnaire!I20:I22,"Yes")</f>
        <v>0</v>
      </c>
    </row>
    <row r="9" customFormat="false" ht="15" hidden="false" customHeight="false" outlineLevel="0" collapsed="false">
      <c r="A9" s="11" t="s">
        <v>84</v>
      </c>
      <c r="B9" s="8" t="str">
        <f aca="false">COUNTA(Questionnaire!D23:D25)&amp;" of 3"</f>
        <v>0 of 3</v>
      </c>
      <c r="C9" s="8" t="n">
        <f aca="false">SUM(Questionnaire!G23:G25)</f>
        <v>0</v>
      </c>
      <c r="D9" s="8" t="n">
        <f aca="false">SUM(Questionnaire!H23:H25)</f>
        <v>0</v>
      </c>
      <c r="E9" s="19" t="str">
        <f aca="false">IF(D9=0,"",C9/D9)</f>
        <v/>
      </c>
      <c r="F9" s="8" t="n">
        <f aca="false">COUNTIF(Questionnaire!I23:I25,"Yes")</f>
        <v>0</v>
      </c>
    </row>
    <row r="10" customFormat="false" ht="15" hidden="false" customHeight="false" outlineLevel="0" collapsed="false">
      <c r="A10" s="11" t="s">
        <v>91</v>
      </c>
      <c r="B10" s="8" t="str">
        <f aca="false">COUNTA(Questionnaire!D26:D27)&amp;" of 2"</f>
        <v>0 of 2</v>
      </c>
      <c r="C10" s="8" t="n">
        <f aca="false">SUM(Questionnaire!G26:G27)</f>
        <v>0</v>
      </c>
      <c r="D10" s="8" t="n">
        <f aca="false">SUM(Questionnaire!H26:H27)</f>
        <v>0</v>
      </c>
      <c r="E10" s="19" t="str">
        <f aca="false">IF(D10=0,"",C10/D10)</f>
        <v/>
      </c>
      <c r="F10" s="8" t="n">
        <f aca="false">COUNTIF(Questionnaire!I26:I27,"Yes")</f>
        <v>0</v>
      </c>
    </row>
    <row r="11" customFormat="false" ht="15" hidden="false" customHeight="false" outlineLevel="0" collapsed="false">
      <c r="A11" s="11" t="s">
        <v>96</v>
      </c>
      <c r="B11" s="8" t="str">
        <f aca="false">COUNTA(Questionnaire!D28:D30)&amp;" of 3"</f>
        <v>0 of 3</v>
      </c>
      <c r="C11" s="8" t="n">
        <f aca="false">SUM(Questionnaire!G28:G30)</f>
        <v>0</v>
      </c>
      <c r="D11" s="8" t="n">
        <f aca="false">SUM(Questionnaire!H28:H30)</f>
        <v>0</v>
      </c>
      <c r="E11" s="19" t="str">
        <f aca="false">IF(D11=0,"",C11/D11)</f>
        <v/>
      </c>
      <c r="F11" s="8" t="n">
        <f aca="false">COUNTIF(Questionnaire!I28:I30,"Yes")</f>
        <v>0</v>
      </c>
    </row>
    <row r="12" customFormat="false" ht="15" hidden="false" customHeight="false" outlineLevel="0" collapsed="false">
      <c r="A12" s="11" t="s">
        <v>108</v>
      </c>
      <c r="B12" s="11" t="str">
        <f aca="false">COUNTA(Questionnaire!D9:D30)&amp;" of 22"</f>
        <v>1 of 22</v>
      </c>
      <c r="C12" s="11" t="n">
        <f aca="false">SUM(C5:C11)</f>
        <v>2</v>
      </c>
      <c r="D12" s="11" t="n">
        <f aca="false">SUM(D5:D11)</f>
        <v>2</v>
      </c>
      <c r="E12" s="20" t="n">
        <f aca="false">IF(D12=0,"",C12/D12)</f>
        <v>1</v>
      </c>
      <c r="F12" s="11" t="n">
        <f aca="false">SUM(F5:F11)</f>
        <v>0</v>
      </c>
    </row>
    <row r="14" customFormat="false" ht="15" hidden="false" customHeight="false" outlineLevel="0" collapsed="false">
      <c r="A14" s="21" t="s">
        <v>109</v>
      </c>
      <c r="B14" s="22" t="str">
        <f aca="false">IF(E12="","Not started",IF(COUNTA(Questionnaire!D9:D30)&lt;22,"In progress: "&amp;(22-COUNTA(Questionnaire!D9:D30))&amp;" questions unanswered",IF(F12&gt;0,"Conditional: close critical gaps first",IF(E12&gt;=$B$18,"Approved",IF(E12&gt;=$B$19,"Approved with improvement plan","Not approved")))))</f>
        <v>In progress: 21 questions unanswered</v>
      </c>
      <c r="C14" s="22"/>
      <c r="D14" s="22"/>
      <c r="E14" s="22"/>
      <c r="F14" s="22"/>
    </row>
    <row r="17" customFormat="false" ht="15" hidden="false" customHeight="false" outlineLevel="0" collapsed="false">
      <c r="A17" s="14" t="s">
        <v>110</v>
      </c>
      <c r="B17" s="14" t="s">
        <v>111</v>
      </c>
    </row>
    <row r="18" customFormat="false" ht="15" hidden="false" customHeight="false" outlineLevel="0" collapsed="false">
      <c r="A18" s="8" t="s">
        <v>112</v>
      </c>
      <c r="B18" s="23" t="n">
        <v>0.85</v>
      </c>
    </row>
    <row r="19" customFormat="false" ht="15" hidden="false" customHeight="false" outlineLevel="0" collapsed="false">
      <c r="A19" s="8" t="s">
        <v>113</v>
      </c>
      <c r="B19" s="23" t="n">
        <v>0.6</v>
      </c>
    </row>
    <row r="20" customFormat="false" ht="23.85" hidden="false" customHeight="false" outlineLevel="0" collapsed="false">
      <c r="A20" s="13" t="s">
        <v>114</v>
      </c>
    </row>
  </sheetData>
  <mergeCells count="1">
    <mergeCell ref="B14:F14"/>
  </mergeCells>
  <conditionalFormatting sqref="E5:E12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2026-10-27T09:54:54Z</dcterms:created>
  <dc:creator>openpyxl</dc:creator>
  <dc:description/>
  <dc:language>en-US</dc:language>
  <cp:lastModifiedBy/>
  <dcterms:modified xsi:type="dcterms:W3CDTF">2026-10-27T09:54:54Z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