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Questionnaire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<sst xmlns="http://schemas.openxmlformats.org/spreadsheetml/2006/main" count="152" uniqueCount="111">
  <si>
    <t xml:space="preserve">Electronics and components supplier self-assessment</t>
  </si>
  <si>
    <t xml:space="preserve">Free template by EvaluationsHub · evaluationshub.com</t>
  </si>
  <si>
    <t xml:space="preserve">What it is</t>
  </si>
  <si>
    <t xml:space="preserve">A self-assessment for electronic component, PCB assembly and EMS suppliers covering workmanship, ESD, counterfeit avoidance, obsolescence, material compliance and responsible minerals.</t>
  </si>
  <si>
    <t xml:space="preserve">Lifecycle stage</t>
  </si>
  <si>
    <t xml:space="preserve">Onboarding and qualification</t>
  </si>
  <si>
    <t xml:space="preserve">How to use it</t>
  </si>
  <si>
    <t xml:space="preserve">Step 1</t>
  </si>
  <si>
    <t xml:space="preserve">Send the Questionnaire sheet to the supplier. They answer every question in column D with Yes, Partly, No or N.A., and add evidence in column E.</t>
  </si>
  <si>
    <t xml:space="preserve">Step 2</t>
  </si>
  <si>
    <t xml:space="preserve">Yes scores 2, Partly scores 1, No scores 0. N.A. is left out of the calculation.</t>
  </si>
  <si>
    <t xml:space="preserve">Step 3</t>
  </si>
  <si>
    <t xml:space="preserve">The Summary sheet shows a score per section, an overall score and a rating. The rating stays In progress until every question is answered.</t>
  </si>
  <si>
    <t xml:space="preserve">Step 4</t>
  </si>
  <si>
    <t xml:space="preserve">Treat any No on a question marked Critical as a finding to follow up, whatever the overall score.</t>
  </si>
  <si>
    <t xml:space="preserve">Legend</t>
  </si>
  <si>
    <t xml:space="preserve">Yellow cell</t>
  </si>
  <si>
    <t xml:space="preserve">You fill this in (blue text = your input).</t>
  </si>
  <si>
    <t xml:space="preserve">White cell</t>
  </si>
  <si>
    <t xml:space="preserve">Calculated by a formula. Do not overwrite.</t>
  </si>
  <si>
    <t xml:space="preserve">Example row</t>
  </si>
  <si>
    <t xml:space="preserve">Realistic sample values showing the expected format. Replace or delete.</t>
  </si>
  <si>
    <t xml:space="preserve">Important</t>
  </si>
  <si>
    <t xml:space="preserve">Aligned with common electronics industry practice. It is not an audit and does not replace a process audit or first article inspection. Rating thresholds are examples.</t>
  </si>
  <si>
    <t xml:space="preserve">Run this in EvaluationsHub</t>
  </si>
  <si>
    <t xml:space="preserve">Open this template in a free sandbox: https://evaluationshub.co/?utm_source=evaluationshub.com&amp;utm_medium=template-xlsx&amp;utm_campaign=electronics-supplier-survey#/signup</t>
  </si>
  <si>
    <t xml:space="preserve">Note</t>
  </si>
  <si>
    <t xml:space="preserve">This template is a starting point. Adjust weights, thresholds and questions to your own policy. EvaluationsHub automates sending, chasing, scoring and follow-up.</t>
  </si>
  <si>
    <t xml:space="preserve">Supplier self-assessment</t>
  </si>
  <si>
    <t xml:space="preserve">Answer in column D. Add evidence or a document reference in column E. Grey columns are calculated.</t>
  </si>
  <si>
    <t xml:space="preserve">Supplier name</t>
  </si>
  <si>
    <t xml:space="preserve">Example: Kestrel EMS Ltd</t>
  </si>
  <si>
    <t xml:space="preserve">Site address</t>
  </si>
  <si>
    <t xml:space="preserve">Example: Unit 3, Riverside Park, Cambridge, UK</t>
  </si>
  <si>
    <t xml:space="preserve">Contact name and role</t>
  </si>
  <si>
    <t xml:space="preserve">Example: Tom Hughes, Quality director</t>
  </si>
  <si>
    <t xml:space="preserve">Date completed</t>
  </si>
  <si>
    <t xml:space="preserve">Example: 2026-11-10</t>
  </si>
  <si>
    <t xml:space="preserve">No.</t>
  </si>
  <si>
    <t xml:space="preserve">Section</t>
  </si>
  <si>
    <t xml:space="preserve">Question</t>
  </si>
  <si>
    <t xml:space="preserve">Answer</t>
  </si>
  <si>
    <t xml:space="preserve">Evidence or comment</t>
  </si>
  <si>
    <t xml:space="preserve">Criticality</t>
  </si>
  <si>
    <t xml:space="preserve">Points</t>
  </si>
  <si>
    <t xml:space="preserve">Max points</t>
  </si>
  <si>
    <t xml:space="preserve">Critical gap</t>
  </si>
  <si>
    <t xml:space="preserve">1.1</t>
  </si>
  <si>
    <t xml:space="preserve">Quality system</t>
  </si>
  <si>
    <t xml:space="preserve">Do you hold ISO 9001 (or a sector standard such as IATF 16949, ISO 13485 or AS9100) for the supplying site?</t>
  </si>
  <si>
    <t xml:space="preserve">Yes</t>
  </si>
  <si>
    <t xml:space="preserve">ISO 9001 certificate valid to 2028-01-15; IPC-A-610 class 2 applied, certified trainers on site</t>
  </si>
  <si>
    <t xml:space="preserve">Critical</t>
  </si>
  <si>
    <t xml:space="preserve">1.2</t>
  </si>
  <si>
    <t xml:space="preserve">Do you build to an agreed workmanship standard (for example IPC-A-610) and class?</t>
  </si>
  <si>
    <t xml:space="preserve">1.3</t>
  </si>
  <si>
    <t xml:space="preserve">Do you perform first article inspection for new products and after changes?</t>
  </si>
  <si>
    <t xml:space="preserve">Standard</t>
  </si>
  <si>
    <t xml:space="preserve">2.1</t>
  </si>
  <si>
    <t xml:space="preserve">Process control</t>
  </si>
  <si>
    <t xml:space="preserve">Do you have an ESD control programme (for example to ANSI/ESD S20.20 or IEC 61340-5-1)?</t>
  </si>
  <si>
    <t xml:space="preserve">2.2</t>
  </si>
  <si>
    <t xml:space="preserve">Do you control moisture-sensitive devices in line with handling standards?</t>
  </si>
  <si>
    <t xml:space="preserve">2.3</t>
  </si>
  <si>
    <t xml:space="preserve">Do you use automated optical or X-ray inspection where relevant?</t>
  </si>
  <si>
    <t xml:space="preserve">2.4</t>
  </si>
  <si>
    <t xml:space="preserve">Do you track first pass yield and defect Pareto by product?</t>
  </si>
  <si>
    <t xml:space="preserve">3.1</t>
  </si>
  <si>
    <t xml:space="preserve">Counterfeit avoidance and sourcing</t>
  </si>
  <si>
    <t xml:space="preserve">Do you buy components only from manufacturers or authorised distributors, or apply counterfeit avoidance controls (for example AS5553 or AS6081)?</t>
  </si>
  <si>
    <t xml:space="preserve">3.2</t>
  </si>
  <si>
    <t xml:space="preserve">Do you quarantine and report suspect counterfeit parts?</t>
  </si>
  <si>
    <t xml:space="preserve">3.3</t>
  </si>
  <si>
    <t xml:space="preserve">Do you trace components by lot and date code to finished units?</t>
  </si>
  <si>
    <t xml:space="preserve">4.1</t>
  </si>
  <si>
    <t xml:space="preserve">Lifecycle and obsolescence</t>
  </si>
  <si>
    <t xml:space="preserve">Do you monitor component end-of-life notices and alert us with alternatives?</t>
  </si>
  <si>
    <t xml:space="preserve">4.2</t>
  </si>
  <si>
    <t xml:space="preserve">Do you manage engineering change orders with customer approval?</t>
  </si>
  <si>
    <t xml:space="preserve">5.1</t>
  </si>
  <si>
    <t xml:space="preserve">Material compliance</t>
  </si>
  <si>
    <t xml:space="preserve">Can you provide RoHS and REACH declarations for each part number?</t>
  </si>
  <si>
    <t xml:space="preserve">5.2</t>
  </si>
  <si>
    <t xml:space="preserve">Can you provide a conflict minerals report (CMRT) and cobalt report (CRT) where relevant?</t>
  </si>
  <si>
    <t xml:space="preserve">5.3</t>
  </si>
  <si>
    <t xml:space="preserve">Can you provide full material declarations on request?</t>
  </si>
  <si>
    <t xml:space="preserve">6.1</t>
  </si>
  <si>
    <t xml:space="preserve">Delivery and continuity</t>
  </si>
  <si>
    <t xml:space="preserve">Do you measure on-time delivery and share it with customers?</t>
  </si>
  <si>
    <t xml:space="preserve">6.2</t>
  </si>
  <si>
    <t xml:space="preserve">Do you have a continuity plan for single-source components and key equipment?</t>
  </si>
  <si>
    <t xml:space="preserve">7.1</t>
  </si>
  <si>
    <t xml:space="preserve">ESG and ethics</t>
  </si>
  <si>
    <t xml:space="preserve">Have you adopted a code of conduct such as the RBA Code of Conduct or equivalent?</t>
  </si>
  <si>
    <t xml:space="preserve">7.2</t>
  </si>
  <si>
    <t xml:space="preserve">Do you measure greenhouse gas emissions and energy use, with reduction targets?</t>
  </si>
  <si>
    <t xml:space="preserve">7.3</t>
  </si>
  <si>
    <t xml:space="preserve">Do you manage e-waste and hazardous substances responsibly?</t>
  </si>
  <si>
    <t xml:space="preserve">Row 9 is filled in as an example. Overwrite it with your own answer.</t>
  </si>
  <si>
    <t xml:space="preserve">Assessment summary</t>
  </si>
  <si>
    <t xml:space="preserve">Calculated from the Questionnaire sheet.</t>
  </si>
  <si>
    <t xml:space="preserve">Answered</t>
  </si>
  <si>
    <t xml:space="preserve">Score</t>
  </si>
  <si>
    <t xml:space="preserve">Critical gaps</t>
  </si>
  <si>
    <t xml:space="preserve">Overall</t>
  </si>
  <si>
    <t xml:space="preserve">Rating</t>
  </si>
  <si>
    <t xml:space="preserve">Rating thresholds (editable)</t>
  </si>
  <si>
    <t xml:space="preserve">From score</t>
  </si>
  <si>
    <t xml:space="preserve">Approved</t>
  </si>
  <si>
    <t xml:space="preserve">Approved with improvement plan</t>
  </si>
  <si>
    <t xml:space="preserve">Not approved: below the lower threshold. Any critical gap makes the rating conditional.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</si>
</sst>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A0B0D"/>
      <name val="Arial"/>
      <family val="0"/>
      <charset val="1"/>
    </font>
    <font>
      <sz val="10"/>
      <color rgb="FF5B6472"/>
      <name val="Arial"/>
      <family val="0"/>
      <charset val="1"/>
    </font>
    <font>
      <b val="true"/>
      <sz val="10"/>
      <color rgb="FF0A0B0D"/>
      <name val="Arial"/>
      <family val="0"/>
      <charset val="1"/>
    </font>
    <font>
      <sz val="10"/>
      <color rgb="FF0A0B0D"/>
      <name val="Arial"/>
      <family val="0"/>
      <charset val="1"/>
    </font>
    <font>
      <b val="true"/>
      <sz val="11"/>
      <color rgb="FF066AF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i val="true"/>
      <sz val="10"/>
      <name val="Arial"/>
      <family val="0"/>
      <charset val="1"/>
    </font>
    <font>
      <u val="single"/>
      <sz val="10"/>
      <color rgb="FF066AF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B42318"/>
      <name val="Arial"/>
      <family val="0"/>
      <charset val="1"/>
    </font>
    <font>
      <b val="true"/>
      <sz val="10"/>
      <color rgb="FF066AF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4B8"/>
        <bgColor rgb="FFFFFF99"/>
      </patternFill>
    </fill>
    <fill>
      <patternFill patternType="solid">
        <fgColor rgb="FFEEF5FF"/>
        <bgColor rgb="FFF2F4F7"/>
      </patternFill>
    </fill>
    <fill>
      <patternFill patternType="solid">
        <fgColor rgb="FF066AFA"/>
        <bgColor rgb="FF3366FF"/>
      </patternFill>
    </fill>
    <fill>
      <patternFill patternType="solid">
        <fgColor rgb="FFF2F4F7"/>
        <bgColor rgb="FFEEF5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  <border diagonalUp="false" diagonalDown="false">
      <left style="thin">
        <color rgb="FFD0D5DD"/>
      </left>
      <right/>
      <top style="thin">
        <color rgb="FFD0D5DD"/>
      </top>
      <bottom style="thin">
        <color rgb="FFD0D5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42318"/>
      </font>
      <fill>
        <patternFill>
          <bgColor rgb="FFFDE2E1"/>
        </patternFill>
      </fill>
    </dxf>
    <dxf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B8"/>
      <rgbColor rgb="FFEEF5FF"/>
      <rgbColor rgb="FF660066"/>
      <rgbColor rgb="FFFF8080"/>
      <rgbColor rgb="FF066AFA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4F7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5B6472"/>
      <rgbColor rgb="FF969696"/>
      <rgbColor rgb="FF003366"/>
      <rgbColor rgb="FF339966"/>
      <rgbColor rgb="FF0A0B0D"/>
      <rgbColor rgb="FF333300"/>
      <rgbColor rgb="FFB42318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evaluationshub.co/?utm_source=evaluationshub.com&amp;utm_medium=template-xlsx&amp;utm_campaign=electronics-supplier-survey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5</v>
      </c>
    </row>
    <row r="7" customFormat="false" ht="15" hidden="false" customHeight="false" outlineLevel="0" collapsed="false">
      <c r="A7" s="5" t="s">
        <v>6</v>
      </c>
    </row>
    <row r="8" customFormat="false" ht="23.85" hidden="false" customHeight="false" outlineLevel="0" collapsed="false">
      <c r="A8" s="3" t="s">
        <v>7</v>
      </c>
      <c r="B8" s="4" t="s">
        <v>8</v>
      </c>
    </row>
    <row r="9" customFormat="false" ht="15" hidden="false" customHeight="false" outlineLevel="0" collapsed="false">
      <c r="A9" s="3" t="s">
        <v>9</v>
      </c>
      <c r="B9" s="4" t="s">
        <v>10</v>
      </c>
    </row>
    <row r="10" customFormat="false" ht="23.85" hidden="false" customHeight="false" outlineLevel="0" collapsed="false">
      <c r="A10" s="3" t="s">
        <v>11</v>
      </c>
      <c r="B10" s="4" t="s">
        <v>12</v>
      </c>
    </row>
    <row r="11" customFormat="false" ht="15" hidden="false" customHeight="false" outlineLevel="0" collapsed="false">
      <c r="A11" s="3" t="s">
        <v>13</v>
      </c>
      <c r="B11" s="4" t="s">
        <v>14</v>
      </c>
    </row>
    <row r="13" customFormat="false" ht="15" hidden="false" customHeight="false" outlineLevel="0" collapsed="false">
      <c r="A13" s="5" t="s">
        <v>15</v>
      </c>
    </row>
    <row r="14" customFormat="false" ht="15" hidden="false" customHeight="false" outlineLevel="0" collapsed="false">
      <c r="A14" s="6" t="s">
        <v>16</v>
      </c>
      <c r="B14" s="7" t="s">
        <v>17</v>
      </c>
    </row>
    <row r="15" customFormat="false" ht="15" hidden="false" customHeight="false" outlineLevel="0" collapsed="false">
      <c r="A15" s="8" t="s">
        <v>18</v>
      </c>
      <c r="B15" s="7" t="s">
        <v>19</v>
      </c>
    </row>
    <row r="16" customFormat="false" ht="15" hidden="false" customHeight="false" outlineLevel="0" collapsed="false">
      <c r="A16" s="9" t="s">
        <v>20</v>
      </c>
      <c r="B16" s="7" t="s">
        <v>21</v>
      </c>
    </row>
    <row r="18" customFormat="false" ht="23.85" hidden="false" customHeight="false" outlineLevel="0" collapsed="false">
      <c r="A18" s="3" t="s">
        <v>22</v>
      </c>
      <c r="B18" s="4" t="s">
        <v>23</v>
      </c>
    </row>
    <row r="20" customFormat="false" ht="15" hidden="false" customHeight="false" outlineLevel="0" collapsed="false">
      <c r="A20" s="5" t="s">
        <v>24</v>
      </c>
    </row>
    <row r="21" customFormat="false" ht="12.65" hidden="false" customHeight="false" outlineLevel="0" collapsed="false">
      <c r="B21" s="10" t="s">
        <v>25</v>
      </c>
    </row>
    <row r="22" customFormat="false" ht="23.85" hidden="false" customHeight="false" outlineLevel="0" collapsed="false">
      <c r="A22" s="3" t="s">
        <v>26</v>
      </c>
      <c r="B22" s="4" t="s">
        <v>27</v>
      </c>
    </row>
  </sheetData>
  <hyperlinks>
    <hyperlink ref="B21" r:id="rId1" location="/signup" display="Open this template in a free sandbox: https://evaluationshub.co/?utm_source=evaluationshub.com&amp;utm_medium=template-xlsx&amp;utm_campaign=electronics-supplier-survey#/signup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8" topLeftCell="D9" activePane="bottomRight" state="frozen"/>
      <selection pane="topLeft" activeCell="A1" activeCellId="0" sqref="A1"/>
      <selection pane="topRight" activeCell="D1" activeCellId="0" sqref="D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10"/>
    <col collapsed="false" customWidth="true" hidden="false" outlineLevel="0" max="5" min="5" style="0" width="40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8" min="8" style="0" width="10"/>
    <col collapsed="false" customWidth="true" hidden="false" outlineLevel="0" max="9" min="9" style="0" width="11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3" customFormat="false" ht="35.05" hidden="false" customHeight="false" outlineLevel="0" collapsed="false">
      <c r="A3" s="11" t="s">
        <v>30</v>
      </c>
      <c r="B3" s="12"/>
      <c r="C3" s="12"/>
      <c r="D3" s="13" t="s">
        <v>31</v>
      </c>
    </row>
    <row r="4" customFormat="false" ht="68.65" hidden="false" customHeight="false" outlineLevel="0" collapsed="false">
      <c r="A4" s="11" t="s">
        <v>32</v>
      </c>
      <c r="B4" s="12"/>
      <c r="C4" s="12"/>
      <c r="D4" s="13" t="s">
        <v>33</v>
      </c>
    </row>
    <row r="5" customFormat="false" ht="57.45" hidden="false" customHeight="false" outlineLevel="0" collapsed="false">
      <c r="A5" s="11" t="s">
        <v>34</v>
      </c>
      <c r="B5" s="12"/>
      <c r="C5" s="12"/>
      <c r="D5" s="13" t="s">
        <v>35</v>
      </c>
    </row>
    <row r="6" customFormat="false" ht="35.05" hidden="false" customHeight="false" outlineLevel="0" collapsed="false">
      <c r="A6" s="11" t="s">
        <v>36</v>
      </c>
      <c r="B6" s="12"/>
      <c r="C6" s="12"/>
      <c r="D6" s="13" t="s">
        <v>37</v>
      </c>
    </row>
    <row r="8" customFormat="false" ht="15" hidden="false" customHeight="false" outlineLevel="0" collapsed="false">
      <c r="A8" s="14" t="s">
        <v>38</v>
      </c>
      <c r="B8" s="14" t="s">
        <v>39</v>
      </c>
      <c r="C8" s="14" t="s">
        <v>40</v>
      </c>
      <c r="D8" s="14" t="s">
        <v>41</v>
      </c>
      <c r="E8" s="14" t="s">
        <v>42</v>
      </c>
      <c r="F8" s="14" t="s">
        <v>43</v>
      </c>
      <c r="G8" s="14" t="s">
        <v>44</v>
      </c>
      <c r="H8" s="14" t="s">
        <v>45</v>
      </c>
      <c r="I8" s="14" t="s">
        <v>46</v>
      </c>
    </row>
    <row r="9" customFormat="false" ht="23.85" hidden="false" customHeight="false" outlineLevel="0" collapsed="false">
      <c r="A9" s="8" t="s">
        <v>47</v>
      </c>
      <c r="B9" s="8" t="s">
        <v>48</v>
      </c>
      <c r="C9" s="8" t="s">
        <v>49</v>
      </c>
      <c r="D9" s="15" t="s">
        <v>50</v>
      </c>
      <c r="E9" s="15" t="s">
        <v>51</v>
      </c>
      <c r="F9" s="16" t="s">
        <v>52</v>
      </c>
      <c r="G9" s="17" t="n">
        <f aca="false">IF(D9="Yes",2,IF(D9="Partly",1,IF(D9="No",0,"")))</f>
        <v>2</v>
      </c>
      <c r="H9" s="17" t="n">
        <f aca="false">IF(OR(D9="",D9="N.A."),"",2)</f>
        <v>2</v>
      </c>
      <c r="I9" s="18" t="str">
        <f aca="false">IF(AND(F9="Critical",D9="No"),"Yes","")</f>
        <v/>
      </c>
    </row>
    <row r="10" customFormat="false" ht="15" hidden="false" customHeight="false" outlineLevel="0" collapsed="false">
      <c r="A10" s="8" t="s">
        <v>53</v>
      </c>
      <c r="B10" s="8" t="s">
        <v>48</v>
      </c>
      <c r="C10" s="8" t="s">
        <v>54</v>
      </c>
      <c r="D10" s="6"/>
      <c r="E10" s="6"/>
      <c r="F10" s="16" t="s">
        <v>52</v>
      </c>
      <c r="G10" s="17" t="str">
        <f aca="false">IF(D10="Yes",2,IF(D10="Partly",1,IF(D10="No",0,"")))</f>
        <v/>
      </c>
      <c r="H10" s="17" t="str">
        <f aca="false">IF(OR(D10="",D10="N.A."),"",2)</f>
        <v/>
      </c>
      <c r="I10" s="18" t="str">
        <f aca="false">IF(AND(F10="Critical",D10="No"),"Yes","")</f>
        <v/>
      </c>
    </row>
    <row r="11" customFormat="false" ht="15" hidden="false" customHeight="false" outlineLevel="0" collapsed="false">
      <c r="A11" s="8" t="s">
        <v>55</v>
      </c>
      <c r="B11" s="8" t="s">
        <v>48</v>
      </c>
      <c r="C11" s="8" t="s">
        <v>56</v>
      </c>
      <c r="D11" s="6"/>
      <c r="E11" s="6"/>
      <c r="F11" s="8" t="s">
        <v>57</v>
      </c>
      <c r="G11" s="17" t="str">
        <f aca="false">IF(D11="Yes",2,IF(D11="Partly",1,IF(D11="No",0,"")))</f>
        <v/>
      </c>
      <c r="H11" s="17" t="str">
        <f aca="false">IF(OR(D11="",D11="N.A."),"",2)</f>
        <v/>
      </c>
      <c r="I11" s="18" t="str">
        <f aca="false">IF(AND(F11="Critical",D11="No"),"Yes","")</f>
        <v/>
      </c>
    </row>
    <row r="12" customFormat="false" ht="23.85" hidden="false" customHeight="false" outlineLevel="0" collapsed="false">
      <c r="A12" s="8" t="s">
        <v>58</v>
      </c>
      <c r="B12" s="8" t="s">
        <v>59</v>
      </c>
      <c r="C12" s="8" t="s">
        <v>60</v>
      </c>
      <c r="D12" s="6"/>
      <c r="E12" s="6"/>
      <c r="F12" s="16" t="s">
        <v>52</v>
      </c>
      <c r="G12" s="17" t="str">
        <f aca="false">IF(D12="Yes",2,IF(D12="Partly",1,IF(D12="No",0,"")))</f>
        <v/>
      </c>
      <c r="H12" s="17" t="str">
        <f aca="false">IF(OR(D12="",D12="N.A."),"",2)</f>
        <v/>
      </c>
      <c r="I12" s="18" t="str">
        <f aca="false">IF(AND(F12="Critical",D12="No"),"Yes","")</f>
        <v/>
      </c>
    </row>
    <row r="13" customFormat="false" ht="15" hidden="false" customHeight="false" outlineLevel="0" collapsed="false">
      <c r="A13" s="8" t="s">
        <v>61</v>
      </c>
      <c r="B13" s="8" t="s">
        <v>59</v>
      </c>
      <c r="C13" s="8" t="s">
        <v>62</v>
      </c>
      <c r="D13" s="6"/>
      <c r="E13" s="6"/>
      <c r="F13" s="8" t="s">
        <v>57</v>
      </c>
      <c r="G13" s="17" t="str">
        <f aca="false">IF(D13="Yes",2,IF(D13="Partly",1,IF(D13="No",0,"")))</f>
        <v/>
      </c>
      <c r="H13" s="17" t="str">
        <f aca="false">IF(OR(D13="",D13="N.A."),"",2)</f>
        <v/>
      </c>
      <c r="I13" s="18" t="str">
        <f aca="false">IF(AND(F13="Critical",D13="No"),"Yes","")</f>
        <v/>
      </c>
    </row>
    <row r="14" customFormat="false" ht="15" hidden="false" customHeight="false" outlineLevel="0" collapsed="false">
      <c r="A14" s="8" t="s">
        <v>63</v>
      </c>
      <c r="B14" s="8" t="s">
        <v>59</v>
      </c>
      <c r="C14" s="8" t="s">
        <v>64</v>
      </c>
      <c r="D14" s="6"/>
      <c r="E14" s="6"/>
      <c r="F14" s="8" t="s">
        <v>57</v>
      </c>
      <c r="G14" s="17" t="str">
        <f aca="false">IF(D14="Yes",2,IF(D14="Partly",1,IF(D14="No",0,"")))</f>
        <v/>
      </c>
      <c r="H14" s="17" t="str">
        <f aca="false">IF(OR(D14="",D14="N.A."),"",2)</f>
        <v/>
      </c>
      <c r="I14" s="18" t="str">
        <f aca="false">IF(AND(F14="Critical",D14="No"),"Yes","")</f>
        <v/>
      </c>
    </row>
    <row r="15" customFormat="false" ht="15" hidden="false" customHeight="false" outlineLevel="0" collapsed="false">
      <c r="A15" s="8" t="s">
        <v>65</v>
      </c>
      <c r="B15" s="8" t="s">
        <v>59</v>
      </c>
      <c r="C15" s="8" t="s">
        <v>66</v>
      </c>
      <c r="D15" s="6"/>
      <c r="E15" s="6"/>
      <c r="F15" s="8" t="s">
        <v>57</v>
      </c>
      <c r="G15" s="17" t="str">
        <f aca="false">IF(D15="Yes",2,IF(D15="Partly",1,IF(D15="No",0,"")))</f>
        <v/>
      </c>
      <c r="H15" s="17" t="str">
        <f aca="false">IF(OR(D15="",D15="N.A."),"",2)</f>
        <v/>
      </c>
      <c r="I15" s="18" t="str">
        <f aca="false">IF(AND(F15="Critical",D15="No"),"Yes","")</f>
        <v/>
      </c>
    </row>
    <row r="16" customFormat="false" ht="23.85" hidden="false" customHeight="false" outlineLevel="0" collapsed="false">
      <c r="A16" s="8" t="s">
        <v>67</v>
      </c>
      <c r="B16" s="8" t="s">
        <v>68</v>
      </c>
      <c r="C16" s="8" t="s">
        <v>69</v>
      </c>
      <c r="D16" s="6"/>
      <c r="E16" s="6"/>
      <c r="F16" s="16" t="s">
        <v>52</v>
      </c>
      <c r="G16" s="17" t="str">
        <f aca="false">IF(D16="Yes",2,IF(D16="Partly",1,IF(D16="No",0,"")))</f>
        <v/>
      </c>
      <c r="H16" s="17" t="str">
        <f aca="false">IF(OR(D16="",D16="N.A."),"",2)</f>
        <v/>
      </c>
      <c r="I16" s="18" t="str">
        <f aca="false">IF(AND(F16="Critical",D16="No"),"Yes","")</f>
        <v/>
      </c>
    </row>
    <row r="17" customFormat="false" ht="23.85" hidden="false" customHeight="false" outlineLevel="0" collapsed="false">
      <c r="A17" s="8" t="s">
        <v>70</v>
      </c>
      <c r="B17" s="8" t="s">
        <v>68</v>
      </c>
      <c r="C17" s="8" t="s">
        <v>71</v>
      </c>
      <c r="D17" s="6"/>
      <c r="E17" s="6"/>
      <c r="F17" s="16" t="s">
        <v>52</v>
      </c>
      <c r="G17" s="17" t="str">
        <f aca="false">IF(D17="Yes",2,IF(D17="Partly",1,IF(D17="No",0,"")))</f>
        <v/>
      </c>
      <c r="H17" s="17" t="str">
        <f aca="false">IF(OR(D17="",D17="N.A."),"",2)</f>
        <v/>
      </c>
      <c r="I17" s="18" t="str">
        <f aca="false">IF(AND(F17="Critical",D17="No"),"Yes","")</f>
        <v/>
      </c>
    </row>
    <row r="18" customFormat="false" ht="23.85" hidden="false" customHeight="false" outlineLevel="0" collapsed="false">
      <c r="A18" s="8" t="s">
        <v>72</v>
      </c>
      <c r="B18" s="8" t="s">
        <v>68</v>
      </c>
      <c r="C18" s="8" t="s">
        <v>73</v>
      </c>
      <c r="D18" s="6"/>
      <c r="E18" s="6"/>
      <c r="F18" s="16" t="s">
        <v>52</v>
      </c>
      <c r="G18" s="17" t="str">
        <f aca="false">IF(D18="Yes",2,IF(D18="Partly",1,IF(D18="No",0,"")))</f>
        <v/>
      </c>
      <c r="H18" s="17" t="str">
        <f aca="false">IF(OR(D18="",D18="N.A."),"",2)</f>
        <v/>
      </c>
      <c r="I18" s="18" t="str">
        <f aca="false">IF(AND(F18="Critical",D18="No"),"Yes","")</f>
        <v/>
      </c>
    </row>
    <row r="19" customFormat="false" ht="15" hidden="false" customHeight="false" outlineLevel="0" collapsed="false">
      <c r="A19" s="8" t="s">
        <v>74</v>
      </c>
      <c r="B19" s="8" t="s">
        <v>75</v>
      </c>
      <c r="C19" s="8" t="s">
        <v>76</v>
      </c>
      <c r="D19" s="6"/>
      <c r="E19" s="6"/>
      <c r="F19" s="8" t="s">
        <v>57</v>
      </c>
      <c r="G19" s="17" t="str">
        <f aca="false">IF(D19="Yes",2,IF(D19="Partly",1,IF(D19="No",0,"")))</f>
        <v/>
      </c>
      <c r="H19" s="17" t="str">
        <f aca="false">IF(OR(D19="",D19="N.A."),"",2)</f>
        <v/>
      </c>
      <c r="I19" s="18" t="str">
        <f aca="false">IF(AND(F19="Critical",D19="No"),"Yes","")</f>
        <v/>
      </c>
    </row>
    <row r="20" customFormat="false" ht="15" hidden="false" customHeight="false" outlineLevel="0" collapsed="false">
      <c r="A20" s="8" t="s">
        <v>77</v>
      </c>
      <c r="B20" s="8" t="s">
        <v>75</v>
      </c>
      <c r="C20" s="8" t="s">
        <v>78</v>
      </c>
      <c r="D20" s="6"/>
      <c r="E20" s="6"/>
      <c r="F20" s="16" t="s">
        <v>52</v>
      </c>
      <c r="G20" s="17" t="str">
        <f aca="false">IF(D20="Yes",2,IF(D20="Partly",1,IF(D20="No",0,"")))</f>
        <v/>
      </c>
      <c r="H20" s="17" t="str">
        <f aca="false">IF(OR(D20="",D20="N.A."),"",2)</f>
        <v/>
      </c>
      <c r="I20" s="18" t="str">
        <f aca="false">IF(AND(F20="Critical",D20="No"),"Yes","")</f>
        <v/>
      </c>
    </row>
    <row r="21" customFormat="false" ht="15" hidden="false" customHeight="false" outlineLevel="0" collapsed="false">
      <c r="A21" s="8" t="s">
        <v>79</v>
      </c>
      <c r="B21" s="8" t="s">
        <v>80</v>
      </c>
      <c r="C21" s="8" t="s">
        <v>81</v>
      </c>
      <c r="D21" s="6"/>
      <c r="E21" s="6"/>
      <c r="F21" s="16" t="s">
        <v>52</v>
      </c>
      <c r="G21" s="17" t="str">
        <f aca="false">IF(D21="Yes",2,IF(D21="Partly",1,IF(D21="No",0,"")))</f>
        <v/>
      </c>
      <c r="H21" s="17" t="str">
        <f aca="false">IF(OR(D21="",D21="N.A."),"",2)</f>
        <v/>
      </c>
      <c r="I21" s="18" t="str">
        <f aca="false">IF(AND(F21="Critical",D21="No"),"Yes","")</f>
        <v/>
      </c>
    </row>
    <row r="22" customFormat="false" ht="23.85" hidden="false" customHeight="false" outlineLevel="0" collapsed="false">
      <c r="A22" s="8" t="s">
        <v>82</v>
      </c>
      <c r="B22" s="8" t="s">
        <v>80</v>
      </c>
      <c r="C22" s="8" t="s">
        <v>83</v>
      </c>
      <c r="D22" s="6"/>
      <c r="E22" s="6"/>
      <c r="F22" s="8" t="s">
        <v>57</v>
      </c>
      <c r="G22" s="17" t="str">
        <f aca="false">IF(D22="Yes",2,IF(D22="Partly",1,IF(D22="No",0,"")))</f>
        <v/>
      </c>
      <c r="H22" s="17" t="str">
        <f aca="false">IF(OR(D22="",D22="N.A."),"",2)</f>
        <v/>
      </c>
      <c r="I22" s="18" t="str">
        <f aca="false">IF(AND(F22="Critical",D22="No"),"Yes","")</f>
        <v/>
      </c>
    </row>
    <row r="23" customFormat="false" ht="15" hidden="false" customHeight="false" outlineLevel="0" collapsed="false">
      <c r="A23" s="8" t="s">
        <v>84</v>
      </c>
      <c r="B23" s="8" t="s">
        <v>80</v>
      </c>
      <c r="C23" s="8" t="s">
        <v>85</v>
      </c>
      <c r="D23" s="6"/>
      <c r="E23" s="6"/>
      <c r="F23" s="8" t="s">
        <v>57</v>
      </c>
      <c r="G23" s="17" t="str">
        <f aca="false">IF(D23="Yes",2,IF(D23="Partly",1,IF(D23="No",0,"")))</f>
        <v/>
      </c>
      <c r="H23" s="17" t="str">
        <f aca="false">IF(OR(D23="",D23="N.A."),"",2)</f>
        <v/>
      </c>
      <c r="I23" s="18" t="str">
        <f aca="false">IF(AND(F23="Critical",D23="No"),"Yes","")</f>
        <v/>
      </c>
    </row>
    <row r="24" customFormat="false" ht="15" hidden="false" customHeight="false" outlineLevel="0" collapsed="false">
      <c r="A24" s="8" t="s">
        <v>86</v>
      </c>
      <c r="B24" s="8" t="s">
        <v>87</v>
      </c>
      <c r="C24" s="8" t="s">
        <v>88</v>
      </c>
      <c r="D24" s="6"/>
      <c r="E24" s="6"/>
      <c r="F24" s="8" t="s">
        <v>57</v>
      </c>
      <c r="G24" s="17" t="str">
        <f aca="false">IF(D24="Yes",2,IF(D24="Partly",1,IF(D24="No",0,"")))</f>
        <v/>
      </c>
      <c r="H24" s="17" t="str">
        <f aca="false">IF(OR(D24="",D24="N.A."),"",2)</f>
        <v/>
      </c>
      <c r="I24" s="18" t="str">
        <f aca="false">IF(AND(F24="Critical",D24="No"),"Yes","")</f>
        <v/>
      </c>
    </row>
    <row r="25" customFormat="false" ht="15" hidden="false" customHeight="false" outlineLevel="0" collapsed="false">
      <c r="A25" s="8" t="s">
        <v>89</v>
      </c>
      <c r="B25" s="8" t="s">
        <v>87</v>
      </c>
      <c r="C25" s="8" t="s">
        <v>90</v>
      </c>
      <c r="D25" s="6"/>
      <c r="E25" s="6"/>
      <c r="F25" s="16" t="s">
        <v>52</v>
      </c>
      <c r="G25" s="17" t="str">
        <f aca="false">IF(D25="Yes",2,IF(D25="Partly",1,IF(D25="No",0,"")))</f>
        <v/>
      </c>
      <c r="H25" s="17" t="str">
        <f aca="false">IF(OR(D25="",D25="N.A."),"",2)</f>
        <v/>
      </c>
      <c r="I25" s="18" t="str">
        <f aca="false">IF(AND(F25="Critical",D25="No"),"Yes","")</f>
        <v/>
      </c>
    </row>
    <row r="26" customFormat="false" ht="15" hidden="false" customHeight="false" outlineLevel="0" collapsed="false">
      <c r="A26" s="8" t="s">
        <v>91</v>
      </c>
      <c r="B26" s="8" t="s">
        <v>92</v>
      </c>
      <c r="C26" s="8" t="s">
        <v>93</v>
      </c>
      <c r="D26" s="6"/>
      <c r="E26" s="6"/>
      <c r="F26" s="16" t="s">
        <v>52</v>
      </c>
      <c r="G26" s="17" t="str">
        <f aca="false">IF(D26="Yes",2,IF(D26="Partly",1,IF(D26="No",0,"")))</f>
        <v/>
      </c>
      <c r="H26" s="17" t="str">
        <f aca="false">IF(OR(D26="",D26="N.A."),"",2)</f>
        <v/>
      </c>
      <c r="I26" s="18" t="str">
        <f aca="false">IF(AND(F26="Critical",D26="No"),"Yes","")</f>
        <v/>
      </c>
    </row>
    <row r="27" customFormat="false" ht="15" hidden="false" customHeight="false" outlineLevel="0" collapsed="false">
      <c r="A27" s="8" t="s">
        <v>94</v>
      </c>
      <c r="B27" s="8" t="s">
        <v>92</v>
      </c>
      <c r="C27" s="8" t="s">
        <v>95</v>
      </c>
      <c r="D27" s="6"/>
      <c r="E27" s="6"/>
      <c r="F27" s="8" t="s">
        <v>57</v>
      </c>
      <c r="G27" s="17" t="str">
        <f aca="false">IF(D27="Yes",2,IF(D27="Partly",1,IF(D27="No",0,"")))</f>
        <v/>
      </c>
      <c r="H27" s="17" t="str">
        <f aca="false">IF(OR(D27="",D27="N.A."),"",2)</f>
        <v/>
      </c>
      <c r="I27" s="18" t="str">
        <f aca="false">IF(AND(F27="Critical",D27="No"),"Yes","")</f>
        <v/>
      </c>
    </row>
    <row r="28" customFormat="false" ht="15" hidden="false" customHeight="false" outlineLevel="0" collapsed="false">
      <c r="A28" s="8" t="s">
        <v>96</v>
      </c>
      <c r="B28" s="8" t="s">
        <v>92</v>
      </c>
      <c r="C28" s="8" t="s">
        <v>97</v>
      </c>
      <c r="D28" s="6"/>
      <c r="E28" s="6"/>
      <c r="F28" s="8" t="s">
        <v>57</v>
      </c>
      <c r="G28" s="17" t="str">
        <f aca="false">IF(D28="Yes",2,IF(D28="Partly",1,IF(D28="No",0,"")))</f>
        <v/>
      </c>
      <c r="H28" s="17" t="str">
        <f aca="false">IF(OR(D28="",D28="N.A."),"",2)</f>
        <v/>
      </c>
      <c r="I28" s="18" t="str">
        <f aca="false">IF(AND(F28="Critical",D28="No"),"Yes","")</f>
        <v/>
      </c>
    </row>
    <row r="30" customFormat="false" ht="15" hidden="false" customHeight="false" outlineLevel="0" collapsed="false">
      <c r="C30" s="13" t="s">
        <v>98</v>
      </c>
    </row>
  </sheetData>
  <mergeCells count="4">
    <mergeCell ref="B3:C3"/>
    <mergeCell ref="B4:C4"/>
    <mergeCell ref="B5:C5"/>
    <mergeCell ref="B6:C6"/>
  </mergeCells>
  <conditionalFormatting sqref="I9:I28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D9:D28" type="list">
      <formula1>"Yes,Partly,No,N.A."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12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0"/>
    <col collapsed="false" customWidth="true" hidden="false" outlineLevel="0" max="6" min="6" style="0" width="14"/>
  </cols>
  <sheetData>
    <row r="1" customFormat="false" ht="19.7" hidden="false" customHeight="false" outlineLevel="0" collapsed="false">
      <c r="A1" s="1" t="s">
        <v>99</v>
      </c>
    </row>
    <row r="2" customFormat="false" ht="15" hidden="false" customHeight="false" outlineLevel="0" collapsed="false">
      <c r="A2" s="2" t="s">
        <v>100</v>
      </c>
    </row>
    <row r="4" customFormat="false" ht="15" hidden="false" customHeight="false" outlineLevel="0" collapsed="false">
      <c r="A4" s="14" t="s">
        <v>39</v>
      </c>
      <c r="B4" s="14" t="s">
        <v>101</v>
      </c>
      <c r="C4" s="14" t="s">
        <v>44</v>
      </c>
      <c r="D4" s="14" t="s">
        <v>45</v>
      </c>
      <c r="E4" s="14" t="s">
        <v>102</v>
      </c>
      <c r="F4" s="14" t="s">
        <v>103</v>
      </c>
    </row>
    <row r="5" customFormat="false" ht="15" hidden="false" customHeight="false" outlineLevel="0" collapsed="false">
      <c r="A5" s="11" t="s">
        <v>48</v>
      </c>
      <c r="B5" s="8" t="str">
        <f aca="false">COUNTA(Questionnaire!D9:D11)&amp;" of 3"</f>
        <v>1 of 3</v>
      </c>
      <c r="C5" s="8" t="n">
        <f aca="false">SUM(Questionnaire!G9:G11)</f>
        <v>2</v>
      </c>
      <c r="D5" s="8" t="n">
        <f aca="false">SUM(Questionnaire!H9:H11)</f>
        <v>2</v>
      </c>
      <c r="E5" s="19" t="n">
        <f aca="false">IF(D5=0,"",C5/D5)</f>
        <v>1</v>
      </c>
      <c r="F5" s="8" t="n">
        <f aca="false">COUNTIF(Questionnaire!I9:I11,"Yes")</f>
        <v>0</v>
      </c>
    </row>
    <row r="6" customFormat="false" ht="15" hidden="false" customHeight="false" outlineLevel="0" collapsed="false">
      <c r="A6" s="11" t="s">
        <v>59</v>
      </c>
      <c r="B6" s="8" t="str">
        <f aca="false">COUNTA(Questionnaire!D12:D15)&amp;" of 4"</f>
        <v>0 of 4</v>
      </c>
      <c r="C6" s="8" t="n">
        <f aca="false">SUM(Questionnaire!G12:G15)</f>
        <v>0</v>
      </c>
      <c r="D6" s="8" t="n">
        <f aca="false">SUM(Questionnaire!H12:H15)</f>
        <v>0</v>
      </c>
      <c r="E6" s="19" t="str">
        <f aca="false">IF(D6=0,"",C6/D6)</f>
        <v/>
      </c>
      <c r="F6" s="8" t="n">
        <f aca="false">COUNTIF(Questionnaire!I12:I15,"Yes")</f>
        <v>0</v>
      </c>
    </row>
    <row r="7" customFormat="false" ht="15" hidden="false" customHeight="false" outlineLevel="0" collapsed="false">
      <c r="A7" s="11" t="s">
        <v>68</v>
      </c>
      <c r="B7" s="8" t="str">
        <f aca="false">COUNTA(Questionnaire!D16:D18)&amp;" of 3"</f>
        <v>0 of 3</v>
      </c>
      <c r="C7" s="8" t="n">
        <f aca="false">SUM(Questionnaire!G16:G18)</f>
        <v>0</v>
      </c>
      <c r="D7" s="8" t="n">
        <f aca="false">SUM(Questionnaire!H16:H18)</f>
        <v>0</v>
      </c>
      <c r="E7" s="19" t="str">
        <f aca="false">IF(D7=0,"",C7/D7)</f>
        <v/>
      </c>
      <c r="F7" s="8" t="n">
        <f aca="false">COUNTIF(Questionnaire!I16:I18,"Yes")</f>
        <v>0</v>
      </c>
    </row>
    <row r="8" customFormat="false" ht="15" hidden="false" customHeight="false" outlineLevel="0" collapsed="false">
      <c r="A8" s="11" t="s">
        <v>75</v>
      </c>
      <c r="B8" s="8" t="str">
        <f aca="false">COUNTA(Questionnaire!D19:D20)&amp;" of 2"</f>
        <v>0 of 2</v>
      </c>
      <c r="C8" s="8" t="n">
        <f aca="false">SUM(Questionnaire!G19:G20)</f>
        <v>0</v>
      </c>
      <c r="D8" s="8" t="n">
        <f aca="false">SUM(Questionnaire!H19:H20)</f>
        <v>0</v>
      </c>
      <c r="E8" s="19" t="str">
        <f aca="false">IF(D8=0,"",C8/D8)</f>
        <v/>
      </c>
      <c r="F8" s="8" t="n">
        <f aca="false">COUNTIF(Questionnaire!I19:I20,"Yes")</f>
        <v>0</v>
      </c>
    </row>
    <row r="9" customFormat="false" ht="15" hidden="false" customHeight="false" outlineLevel="0" collapsed="false">
      <c r="A9" s="11" t="s">
        <v>80</v>
      </c>
      <c r="B9" s="8" t="str">
        <f aca="false">COUNTA(Questionnaire!D21:D23)&amp;" of 3"</f>
        <v>0 of 3</v>
      </c>
      <c r="C9" s="8" t="n">
        <f aca="false">SUM(Questionnaire!G21:G23)</f>
        <v>0</v>
      </c>
      <c r="D9" s="8" t="n">
        <f aca="false">SUM(Questionnaire!H21:H23)</f>
        <v>0</v>
      </c>
      <c r="E9" s="19" t="str">
        <f aca="false">IF(D9=0,"",C9/D9)</f>
        <v/>
      </c>
      <c r="F9" s="8" t="n">
        <f aca="false">COUNTIF(Questionnaire!I21:I23,"Yes")</f>
        <v>0</v>
      </c>
    </row>
    <row r="10" customFormat="false" ht="15" hidden="false" customHeight="false" outlineLevel="0" collapsed="false">
      <c r="A10" s="11" t="s">
        <v>87</v>
      </c>
      <c r="B10" s="8" t="str">
        <f aca="false">COUNTA(Questionnaire!D24:D25)&amp;" of 2"</f>
        <v>0 of 2</v>
      </c>
      <c r="C10" s="8" t="n">
        <f aca="false">SUM(Questionnaire!G24:G25)</f>
        <v>0</v>
      </c>
      <c r="D10" s="8" t="n">
        <f aca="false">SUM(Questionnaire!H24:H25)</f>
        <v>0</v>
      </c>
      <c r="E10" s="19" t="str">
        <f aca="false">IF(D10=0,"",C10/D10)</f>
        <v/>
      </c>
      <c r="F10" s="8" t="n">
        <f aca="false">COUNTIF(Questionnaire!I24:I25,"Yes")</f>
        <v>0</v>
      </c>
    </row>
    <row r="11" customFormat="false" ht="15" hidden="false" customHeight="false" outlineLevel="0" collapsed="false">
      <c r="A11" s="11" t="s">
        <v>92</v>
      </c>
      <c r="B11" s="8" t="str">
        <f aca="false">COUNTA(Questionnaire!D26:D28)&amp;" of 3"</f>
        <v>0 of 3</v>
      </c>
      <c r="C11" s="8" t="n">
        <f aca="false">SUM(Questionnaire!G26:G28)</f>
        <v>0</v>
      </c>
      <c r="D11" s="8" t="n">
        <f aca="false">SUM(Questionnaire!H26:H28)</f>
        <v>0</v>
      </c>
      <c r="E11" s="19" t="str">
        <f aca="false">IF(D11=0,"",C11/D11)</f>
        <v/>
      </c>
      <c r="F11" s="8" t="n">
        <f aca="false">COUNTIF(Questionnaire!I26:I28,"Yes")</f>
        <v>0</v>
      </c>
    </row>
    <row r="12" customFormat="false" ht="15" hidden="false" customHeight="false" outlineLevel="0" collapsed="false">
      <c r="A12" s="11" t="s">
        <v>104</v>
      </c>
      <c r="B12" s="11" t="str">
        <f aca="false">COUNTA(Questionnaire!D9:D28)&amp;" of 20"</f>
        <v>1 of 20</v>
      </c>
      <c r="C12" s="11" t="n">
        <f aca="false">SUM(C5:C11)</f>
        <v>2</v>
      </c>
      <c r="D12" s="11" t="n">
        <f aca="false">SUM(D5:D11)</f>
        <v>2</v>
      </c>
      <c r="E12" s="20" t="n">
        <f aca="false">IF(D12=0,"",C12/D12)</f>
        <v>1</v>
      </c>
      <c r="F12" s="11" t="n">
        <f aca="false">SUM(F5:F11)</f>
        <v>0</v>
      </c>
    </row>
    <row r="14" customFormat="false" ht="15" hidden="false" customHeight="false" outlineLevel="0" collapsed="false">
      <c r="A14" s="21" t="s">
        <v>105</v>
      </c>
      <c r="B14" s="22" t="str">
        <f aca="false">IF(E12="","Not started",IF(COUNTA(Questionnaire!D9:D28)&lt;20,"In progress: "&amp;(20-COUNTA(Questionnaire!D9:D28))&amp;" questions unanswered",IF(F12&gt;0,"Conditional: close critical gaps first",IF(E12&gt;=$B$18,"Approved",IF(E12&gt;=$B$19,"Approved with improvement plan","Not approved")))))</f>
        <v>In progress: 19 questions unanswered</v>
      </c>
      <c r="C14" s="22"/>
      <c r="D14" s="22"/>
      <c r="E14" s="22"/>
      <c r="F14" s="22"/>
    </row>
    <row r="17" customFormat="false" ht="15" hidden="false" customHeight="false" outlineLevel="0" collapsed="false">
      <c r="A17" s="14" t="s">
        <v>106</v>
      </c>
      <c r="B17" s="14" t="s">
        <v>107</v>
      </c>
    </row>
    <row r="18" customFormat="false" ht="15" hidden="false" customHeight="false" outlineLevel="0" collapsed="false">
      <c r="A18" s="8" t="s">
        <v>108</v>
      </c>
      <c r="B18" s="23" t="n">
        <v>0.85</v>
      </c>
    </row>
    <row r="19" customFormat="false" ht="15" hidden="false" customHeight="false" outlineLevel="0" collapsed="false">
      <c r="A19" s="8" t="s">
        <v>109</v>
      </c>
      <c r="B19" s="23" t="n">
        <v>0.6</v>
      </c>
    </row>
    <row r="20" customFormat="false" ht="23.85" hidden="false" customHeight="false" outlineLevel="0" collapsed="false">
      <c r="A20" s="13" t="s">
        <v>110</v>
      </c>
    </row>
  </sheetData>
  <mergeCells count="1">
    <mergeCell ref="B14:F14"/>
  </mergeCells>
  <conditionalFormatting sqref="E5:E12">
    <cfRule type="cellIs" priority="2" operator="lessThan" aboveAverage="0" equalAverage="0" bottom="0" percent="0" rank="0" text="" dxfId="1">
      <formula>0.6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2026-10-27T09:54:53Z</dcterms:created>
  <dc:creator>openpyxl</dc:creator>
  <dc:description/>
  <dc:language>en-US</dc:language>
  <cp:lastModifiedBy/>
  <dcterms:modified xsi:type="dcterms:W3CDTF">2026-10-27T09:54:53Z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